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7755" tabRatio="864" firstSheet="1" activeTab="1"/>
  </bookViews>
  <sheets>
    <sheet name="Командный зачет" sheetId="1" r:id="rId1"/>
    <sheet name="ЧКК Север" sheetId="2" r:id="rId2"/>
    <sheet name="Верховонданка ШИ" sheetId="3" r:id="rId3"/>
    <sheet name="Глазов" sheetId="4" r:id="rId4"/>
    <sheet name="Советск 1 " sheetId="5" r:id="rId5"/>
    <sheet name="К-Ч ск &quot;Юность&quot;" sheetId="6" r:id="rId6"/>
    <sheet name="Шк№25" sheetId="7" r:id="rId7"/>
    <sheet name="ККК Просница" sheetId="8" r:id="rId8"/>
    <sheet name="Соколовка 1" sheetId="9" r:id="rId9"/>
    <sheet name="К-Ч ск &quot;Юность&quot; (2)" sheetId="10" r:id="rId10"/>
    <sheet name="К-Ч дк &quot;Орленок&quot;" sheetId="11" r:id="rId11"/>
    <sheet name="Шк№25 (2)" sheetId="12" r:id="rId12"/>
  </sheets>
  <definedNames>
    <definedName name="_xlnm.Print_Area" localSheetId="2">'Верховонданка ШИ'!$B$1:$L$25</definedName>
    <definedName name="_xlnm.Print_Area" localSheetId="0">'Командный зачет'!$B$1:$F$19</definedName>
    <definedName name="_xlnm.Print_Area" localSheetId="1">'ЧКК Север'!$B$1:$L$26</definedName>
    <definedName name="_xlnm.Print_Area" localSheetId="6">'Шк№25'!$B$1:$L$25</definedName>
    <definedName name="_xlnm.Print_Area" localSheetId="11">'Шк№25 (2)'!$B$1:$L$20</definedName>
  </definedNames>
  <calcPr fullCalcOnLoad="1"/>
</workbook>
</file>

<file path=xl/sharedStrings.xml><?xml version="1.0" encoding="utf-8"?>
<sst xmlns="http://schemas.openxmlformats.org/spreadsheetml/2006/main" count="515" uniqueCount="169">
  <si>
    <t>П  Р  О  Т  О  К  О  Л</t>
  </si>
  <si>
    <t>Главный судья</t>
  </si>
  <si>
    <t>Бронников С.А. 1кат. г.К-Чепецк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</si>
  <si>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</si>
  <si>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</si>
  <si>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</si>
  <si>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</si>
  <si>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</si>
  <si>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</si>
  <si>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</si>
  <si>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</si>
  <si>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</si>
  <si>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</si>
  <si>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Бронников С.А.</t>
  </si>
  <si>
    <t>Пайдоверов П.Е.</t>
  </si>
  <si>
    <t>Кол-во
подъемов</t>
  </si>
  <si>
    <t>Команда: г. Кирово-Чепецк, "Юность"</t>
  </si>
  <si>
    <t>Разряд</t>
  </si>
  <si>
    <t>Вес команды</t>
  </si>
  <si>
    <t>Место</t>
  </si>
  <si>
    <t>Поднятый вес, кг</t>
  </si>
  <si>
    <t>г. Киров</t>
  </si>
  <si>
    <t>Завалин А.В.</t>
  </si>
  <si>
    <t>Секретарь</t>
  </si>
  <si>
    <t>Коэфф</t>
  </si>
  <si>
    <t>Коротаев Никита</t>
  </si>
  <si>
    <t>Общее кол-во поднятых кг:</t>
  </si>
  <si>
    <t>Целищева Е.Г.</t>
  </si>
  <si>
    <t>Команда: г. Советск, Школа-интернат</t>
  </si>
  <si>
    <t>Смышляев Николай</t>
  </si>
  <si>
    <t>Быданова О.А. г.Кирово-Чепецк</t>
  </si>
  <si>
    <t>Управление по делам молодежи физической культуре и спорту администрации  г. Кирова</t>
  </si>
  <si>
    <t>НО "Фонд поддержки и развития гиревого спорта Кировской области"</t>
  </si>
  <si>
    <t xml:space="preserve">Томбасова Полина </t>
  </si>
  <si>
    <t>Наговицын Леонид</t>
  </si>
  <si>
    <t>Плехов Артем</t>
  </si>
  <si>
    <t>№</t>
  </si>
  <si>
    <t>Фонд поддержки и развития гиревого спорта имени Мишина С.Н.</t>
  </si>
  <si>
    <t>Колданов Лавр</t>
  </si>
  <si>
    <t>Пестов Лев</t>
  </si>
  <si>
    <t>п. Соколовка 2, Зуевский район</t>
  </si>
  <si>
    <t>Михеев Роман</t>
  </si>
  <si>
    <t>Бердинских Н.М.</t>
  </si>
  <si>
    <t>Детков Артем</t>
  </si>
  <si>
    <t>Непомнящий Никита</t>
  </si>
  <si>
    <r>
      <t xml:space="preserve">    </t>
    </r>
    <r>
      <rPr>
        <sz val="12"/>
        <rFont val="Times New Roman"/>
        <family val="1"/>
      </rPr>
      <t>05 - 30 апреля 2021 г.</t>
    </r>
    <r>
      <rPr>
        <b/>
        <sz val="12"/>
        <rFont val="Times New Roman"/>
        <family val="1"/>
      </rPr>
      <t>.                             ПРОТОКОЛ                                  г. Киров</t>
    </r>
  </si>
  <si>
    <t xml:space="preserve"> 06 - 30 апреля 2021 г.</t>
  </si>
  <si>
    <t>Рычихина Лада</t>
  </si>
  <si>
    <t>Мусихин Никита</t>
  </si>
  <si>
    <t>Командная эстафета по Гиревому спорту
в упражнении командный рывок гири 108 минут к  60-летию Дня Космонавтики                                                                    в честь летчика-космонавта СССР
дважды Героя Советского Союза Савиных Виктора Петровича</t>
  </si>
  <si>
    <t xml:space="preserve">МКОУ СОШ п.Соколовка, команда </t>
  </si>
  <si>
    <t>Леднева Алена</t>
  </si>
  <si>
    <t>Командная эстафета по Гиревому спорту
в упражнении рывок 108 минут к 60-летию Дня Космонавтики  в честь летчика-космонавта СССР
дважды Героя Советского Союза Савиных Виктора Петровича</t>
  </si>
  <si>
    <t>Командная эстафета по Гиревому спорту
в упражнении рывок 108 минут к 60-летию Дня Космонавтики  в честь летчика-космонавта                           СССР дважды Героя Советского Союза Савиных Виктора Петровича</t>
  </si>
  <si>
    <t>Командная эстафета по Гиревому спорту
в упражнении рывок 108 минут к 60-летию Дня Космонавтики в честь летчика-космонавта                           СССР дважды Героя Советского Союза Савиных Виктора Петровича</t>
  </si>
  <si>
    <t>Командная эстафета по Гиревому спорту
в упражнении командный рывок гири 108 минут к  60-летию Дня Космонавтики                                                                    в честь летчика-космонавта СССР
дважды Героя Советского Союза Савиных Виктора</t>
  </si>
  <si>
    <t>Батин Денис</t>
  </si>
  <si>
    <t>Ильина Екатерина</t>
  </si>
  <si>
    <t>Командная эстафета по Гиревому спорту
в упражнении рывок гири 108 минут к 60-летию Дня космонавтики в честь летчика-космонавта СССР дважды Героя Советского Союза Савиных Виктора Петровичаа</t>
  </si>
  <si>
    <t>Команда: г. Киров, МБОУ СОШ № 25</t>
  </si>
  <si>
    <t>Шматов Ростислав</t>
  </si>
  <si>
    <t>Прозоров Кирилл</t>
  </si>
  <si>
    <t xml:space="preserve">Носков Максим </t>
  </si>
  <si>
    <t>Никулина Алина</t>
  </si>
  <si>
    <t>Коновалова Дарья</t>
  </si>
  <si>
    <t>1 ю</t>
  </si>
  <si>
    <t>Лапин Дмитрий</t>
  </si>
  <si>
    <t>Порошин Степан</t>
  </si>
  <si>
    <t>Актабаев Владислав</t>
  </si>
  <si>
    <t>Зайков Михаил</t>
  </si>
  <si>
    <t>Деменев Роман</t>
  </si>
  <si>
    <t>Пайдоверов Петр</t>
  </si>
  <si>
    <t>Караваев Илья</t>
  </si>
  <si>
    <t>Сорокина Елена</t>
  </si>
  <si>
    <t>Кривцева Лилия</t>
  </si>
  <si>
    <t>Баева Диана</t>
  </si>
  <si>
    <t>Конышев Данил</t>
  </si>
  <si>
    <t>1 д</t>
  </si>
  <si>
    <t>Захаров Григорий</t>
  </si>
  <si>
    <t>3 д</t>
  </si>
  <si>
    <t>Трапезников А.М.</t>
  </si>
  <si>
    <t>Чухломин Максим</t>
  </si>
  <si>
    <t>Команда: г. Кирово-Чепецк, "Юность- II "</t>
  </si>
  <si>
    <t>КМС</t>
  </si>
  <si>
    <t>Зырянова Эльвира</t>
  </si>
  <si>
    <t>Кобзарь Николай</t>
  </si>
  <si>
    <t>2 д</t>
  </si>
  <si>
    <t>Плотников Егор</t>
  </si>
  <si>
    <t xml:space="preserve">2 д </t>
  </si>
  <si>
    <t>Орлов Павел</t>
  </si>
  <si>
    <t>Родыгин Артем</t>
  </si>
  <si>
    <t>Смакович Егор</t>
  </si>
  <si>
    <t>Попов Антон</t>
  </si>
  <si>
    <t>Кипрюшин Илья</t>
  </si>
  <si>
    <t>Порханов В.П.</t>
  </si>
  <si>
    <t>Данилов Стефан</t>
  </si>
  <si>
    <t>Зеленцов Сергей</t>
  </si>
  <si>
    <t>Дудин Максим</t>
  </si>
  <si>
    <t>Харин Федор</t>
  </si>
  <si>
    <t>Богданов Сергей</t>
  </si>
  <si>
    <t>Агнетов Кирилл</t>
  </si>
  <si>
    <t>Кипрюшин Даниил</t>
  </si>
  <si>
    <t>Суздалов Александр</t>
  </si>
  <si>
    <t>Команда: г. Кирово-Чепецк, "Орленок "</t>
  </si>
  <si>
    <t>Логунов К.К.</t>
  </si>
  <si>
    <t>Логунов Константин</t>
  </si>
  <si>
    <t xml:space="preserve">Ашихмин Павел </t>
  </si>
  <si>
    <t>Карпиков Артем</t>
  </si>
  <si>
    <t xml:space="preserve">Кремлева Рита </t>
  </si>
  <si>
    <t>Перетягин Игорь</t>
  </si>
  <si>
    <t>Могилевская Рита</t>
  </si>
  <si>
    <t>Шалыгин Иван</t>
  </si>
  <si>
    <t>Фокушнов Алексей</t>
  </si>
  <si>
    <t>Южанина Диана</t>
  </si>
  <si>
    <t>Лугинин Вова</t>
  </si>
  <si>
    <t>Трегубова Вика</t>
  </si>
  <si>
    <t>Яковлев Денис</t>
  </si>
  <si>
    <t>Момотов Ю.С.</t>
  </si>
  <si>
    <t>Кошелев Илья</t>
  </si>
  <si>
    <t>б.р.</t>
  </si>
  <si>
    <t>2 ю</t>
  </si>
  <si>
    <t>1ю</t>
  </si>
  <si>
    <t>Ефтени Дмитрий</t>
  </si>
  <si>
    <t>Родимов Матвей</t>
  </si>
  <si>
    <t>Черкасский Максим</t>
  </si>
  <si>
    <t>Молодцов Валерий</t>
  </si>
  <si>
    <t>Бердинских Роман</t>
  </si>
  <si>
    <t>Овчинников Максим</t>
  </si>
  <si>
    <t>Бородулин Артем</t>
  </si>
  <si>
    <t>Зонов Сергей</t>
  </si>
  <si>
    <t>Королев Ярослав</t>
  </si>
  <si>
    <t>Невоструев Артем</t>
  </si>
  <si>
    <t>Кузнецов Алексей</t>
  </si>
  <si>
    <t>Одиноких Руслан</t>
  </si>
  <si>
    <t>Шабалин Дмитрий</t>
  </si>
  <si>
    <t>Шипицин Анатолий</t>
  </si>
  <si>
    <t>Вятчанин Егор</t>
  </si>
  <si>
    <t>Кузиков Егор</t>
  </si>
  <si>
    <t>Пехпатов Савелий</t>
  </si>
  <si>
    <t>Ескин Филипп</t>
  </si>
  <si>
    <t>Михарский Алексей</t>
  </si>
  <si>
    <t>Лобанов Владимир</t>
  </si>
  <si>
    <t>Васильев Сергей</t>
  </si>
  <si>
    <t>Калмыков Илья</t>
  </si>
  <si>
    <t>Калмыков Александр</t>
  </si>
  <si>
    <t>Федоров Роман</t>
  </si>
  <si>
    <t>Кощеев Сергей</t>
  </si>
  <si>
    <t>Поздеев Андрей</t>
  </si>
  <si>
    <t>Горбушина Дарья</t>
  </si>
  <si>
    <t>Мамаева Валерия</t>
  </si>
  <si>
    <t>Калугина Анастасия</t>
  </si>
  <si>
    <t>Лекомцева Ксения</t>
  </si>
  <si>
    <t>Волков Павел</t>
  </si>
  <si>
    <t>Сапаргулыев Шахан</t>
  </si>
  <si>
    <t>Волков П.Б.</t>
  </si>
  <si>
    <t xml:space="preserve">Республика Удмуртия г. Глазов с/к "Сириус" </t>
  </si>
  <si>
    <t xml:space="preserve">Частный кадетский корпус "Север"г.Киров </t>
  </si>
  <si>
    <t>Команда: Верховонданка ШИ</t>
  </si>
  <si>
    <t>Верховонданка ШИ</t>
  </si>
  <si>
    <t>г. Глазов с/к "Сириус"</t>
  </si>
  <si>
    <t>г. Советск ШИ</t>
  </si>
  <si>
    <t>Кировский кадетский корпус ст. Просница</t>
  </si>
  <si>
    <t xml:space="preserve">МБОУ СОШ № 25 г. Киров </t>
  </si>
  <si>
    <t>с/к "Орленок" г. Кирово-Чепецк</t>
  </si>
  <si>
    <t>МБОУ СОШ № 25 г. Киров 2 команда</t>
  </si>
  <si>
    <t>с/к "Юность" г. Кирово-Чепецк 2 команда</t>
  </si>
  <si>
    <t>с/к "Юность" г. Кирово-Чепецк 1 комнда</t>
  </si>
  <si>
    <t>Команда: Кировский Кадетский Каорпус им.Героя России А.Я.Опарина  ст.Просница</t>
  </si>
  <si>
    <t xml:space="preserve">Команда:  Частный Кировский Кадетский корпус "Север" г. Киров,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</si>
</sst>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2" xfId="52" applyFont="1" applyBorder="1" applyAlignment="1">
      <alignment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0" borderId="12" xfId="52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left" vertical="center"/>
    </xf>
    <xf numFmtId="0" fontId="13" fillId="0" borderId="12" xfId="52" applyNumberFormat="1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2" applyNumberFormat="1" applyFont="1" applyFill="1" applyBorder="1" applyAlignment="1">
      <alignment horizontal="center" vertical="center"/>
      <protection/>
    </xf>
    <xf numFmtId="2" fontId="0" fillId="0" borderId="0" xfId="52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12" xfId="52" applyFont="1" applyBorder="1" applyAlignment="1">
      <alignment horizontal="center"/>
      <protection/>
    </xf>
    <xf numFmtId="0" fontId="4" fillId="24" borderId="0" xfId="52" applyFont="1" applyFill="1" applyAlignment="1">
      <alignment horizontal="center" vertical="center"/>
      <protection/>
    </xf>
    <xf numFmtId="0" fontId="4" fillId="24" borderId="12" xfId="52" applyFont="1" applyFill="1" applyBorder="1" applyAlignment="1">
      <alignment horizontal="center" vertical="center"/>
      <protection/>
    </xf>
    <xf numFmtId="0" fontId="4" fillId="24" borderId="13" xfId="52" applyFont="1" applyFill="1" applyBorder="1" applyAlignment="1">
      <alignment horizontal="center" vertical="center"/>
      <protection/>
    </xf>
    <xf numFmtId="0" fontId="5" fillId="24" borderId="0" xfId="52" applyFont="1" applyFill="1" applyAlignment="1">
      <alignment horizontal="center" vertical="center"/>
      <protection/>
    </xf>
    <xf numFmtId="0" fontId="6" fillId="24" borderId="12" xfId="52" applyFont="1" applyFill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/>
      <protection/>
    </xf>
    <xf numFmtId="0" fontId="14" fillId="0" borderId="0" xfId="52" applyFont="1" applyAlignment="1">
      <alignment/>
      <protection/>
    </xf>
    <xf numFmtId="0" fontId="9" fillId="0" borderId="12" xfId="0" applyFont="1" applyFill="1" applyBorder="1" applyAlignment="1">
      <alignment vertical="center"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14" fillId="24" borderId="0" xfId="52" applyFont="1" applyFill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vertical="top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2" xfId="52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top" wrapText="1"/>
    </xf>
    <xf numFmtId="0" fontId="0" fillId="0" borderId="22" xfId="52" applyFont="1" applyFill="1" applyBorder="1" applyAlignment="1">
      <alignment horizontal="center" vertical="center"/>
      <protection/>
    </xf>
    <xf numFmtId="0" fontId="0" fillId="0" borderId="22" xfId="52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center"/>
    </xf>
    <xf numFmtId="0" fontId="10" fillId="0" borderId="24" xfId="52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2" fontId="9" fillId="0" borderId="25" xfId="0" applyNumberFormat="1" applyFont="1" applyFill="1" applyBorder="1" applyAlignment="1" applyProtection="1">
      <alignment horizontal="center" vertical="center" wrapText="1"/>
      <protection/>
    </xf>
    <xf numFmtId="2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0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24" borderId="12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32" xfId="52" applyFont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 applyProtection="1">
      <alignment horizontal="center" vertical="center" wrapText="1"/>
      <protection/>
    </xf>
    <xf numFmtId="2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right"/>
    </xf>
    <xf numFmtId="0" fontId="2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33" fillId="0" borderId="14" xfId="0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zoomScaleSheetLayoutView="90" zoomScalePageLayoutView="0" workbookViewId="0" topLeftCell="A1">
      <selection activeCell="H23" sqref="H23"/>
    </sheetView>
  </sheetViews>
  <sheetFormatPr defaultColWidth="9.00390625" defaultRowHeight="15.75"/>
  <cols>
    <col min="1" max="1" width="3.50390625" style="0" customWidth="1"/>
    <col min="2" max="2" width="45.375" style="0" customWidth="1"/>
    <col min="3" max="3" width="10.875" style="0" customWidth="1"/>
    <col min="4" max="4" width="13.375" style="0" customWidth="1"/>
    <col min="5" max="5" width="10.50390625" style="0" customWidth="1"/>
    <col min="6" max="6" width="6.25390625" style="0" customWidth="1"/>
  </cols>
  <sheetData>
    <row r="1" spans="2:6" ht="15.75">
      <c r="B1" s="172" t="s">
        <v>31</v>
      </c>
      <c r="C1" s="173"/>
      <c r="D1" s="173"/>
      <c r="E1" s="173"/>
      <c r="F1" s="173"/>
    </row>
    <row r="2" spans="2:6" ht="15.75">
      <c r="B2" s="174" t="s">
        <v>32</v>
      </c>
      <c r="C2" s="174"/>
      <c r="D2" s="174"/>
      <c r="E2" s="174"/>
      <c r="F2" s="174"/>
    </row>
    <row r="3" spans="2:6" ht="79.5" customHeight="1">
      <c r="B3" s="155" t="s">
        <v>58</v>
      </c>
      <c r="C3" s="155"/>
      <c r="D3" s="155"/>
      <c r="E3" s="155"/>
      <c r="F3" s="155"/>
    </row>
    <row r="4" spans="2:6" ht="45.75" customHeight="1">
      <c r="B4" s="175" t="s">
        <v>45</v>
      </c>
      <c r="C4" s="175"/>
      <c r="D4" s="175"/>
      <c r="E4" s="175"/>
      <c r="F4" s="175"/>
    </row>
    <row r="5" spans="1:6" ht="60.75" customHeight="1">
      <c r="A5" s="64"/>
      <c r="B5" s="41" t="s">
        <v>11</v>
      </c>
      <c r="C5" s="38" t="s">
        <v>18</v>
      </c>
      <c r="D5" s="38" t="s">
        <v>20</v>
      </c>
      <c r="E5" s="42" t="s">
        <v>24</v>
      </c>
      <c r="F5" s="42" t="s">
        <v>19</v>
      </c>
    </row>
    <row r="6" spans="1:6" ht="18.75">
      <c r="A6" s="64">
        <v>1</v>
      </c>
      <c r="B6" s="63" t="s">
        <v>156</v>
      </c>
      <c r="C6" s="59">
        <v>563.4</v>
      </c>
      <c r="D6" s="59">
        <v>32664</v>
      </c>
      <c r="E6" s="41">
        <f aca="true" t="shared" si="0" ref="E6:E16">D6/C6</f>
        <v>57.9765708200213</v>
      </c>
      <c r="F6" s="35">
        <v>1</v>
      </c>
    </row>
    <row r="7" spans="1:6" ht="18.75">
      <c r="A7" s="64">
        <v>2</v>
      </c>
      <c r="B7" s="63" t="s">
        <v>158</v>
      </c>
      <c r="C7" s="59">
        <v>418</v>
      </c>
      <c r="D7" s="59">
        <v>23496</v>
      </c>
      <c r="E7" s="41">
        <f>D7/C7</f>
        <v>56.21052631578947</v>
      </c>
      <c r="F7" s="35">
        <v>2</v>
      </c>
    </row>
    <row r="8" spans="1:6" ht="18.75">
      <c r="A8" s="64">
        <v>3</v>
      </c>
      <c r="B8" s="86" t="s">
        <v>159</v>
      </c>
      <c r="C8" s="60">
        <v>613</v>
      </c>
      <c r="D8" s="60">
        <v>32280</v>
      </c>
      <c r="E8" s="41">
        <f>D8/C8</f>
        <v>52.65905383360522</v>
      </c>
      <c r="F8" s="35">
        <v>3</v>
      </c>
    </row>
    <row r="9" spans="1:6" ht="18.75">
      <c r="A9" s="64">
        <v>4</v>
      </c>
      <c r="B9" s="63" t="s">
        <v>166</v>
      </c>
      <c r="C9" s="59">
        <v>423.05</v>
      </c>
      <c r="D9" s="59">
        <v>21696</v>
      </c>
      <c r="E9" s="41">
        <f>D9/C9</f>
        <v>51.284718118425715</v>
      </c>
      <c r="F9" s="35">
        <v>4</v>
      </c>
    </row>
    <row r="10" spans="1:6" ht="18.75">
      <c r="A10" s="64">
        <v>5</v>
      </c>
      <c r="B10" s="63" t="s">
        <v>160</v>
      </c>
      <c r="C10" s="60">
        <v>346</v>
      </c>
      <c r="D10" s="60">
        <v>16572</v>
      </c>
      <c r="E10" s="41">
        <f t="shared" si="0"/>
        <v>47.895953757225435</v>
      </c>
      <c r="F10" s="35">
        <v>5</v>
      </c>
    </row>
    <row r="11" spans="1:6" ht="18.75">
      <c r="A11" s="64">
        <v>6</v>
      </c>
      <c r="B11" s="63" t="s">
        <v>165</v>
      </c>
      <c r="C11" s="59">
        <v>302.9</v>
      </c>
      <c r="D11" s="59">
        <v>13788</v>
      </c>
      <c r="E11" s="41">
        <f t="shared" si="0"/>
        <v>45.51997358864312</v>
      </c>
      <c r="F11" s="35">
        <v>6</v>
      </c>
    </row>
    <row r="12" spans="1:6" ht="18.75">
      <c r="A12" s="64">
        <v>7</v>
      </c>
      <c r="B12" s="63" t="s">
        <v>162</v>
      </c>
      <c r="C12" s="59">
        <v>625</v>
      </c>
      <c r="D12" s="59">
        <v>25754</v>
      </c>
      <c r="E12" s="41">
        <f t="shared" si="0"/>
        <v>41.2064</v>
      </c>
      <c r="F12" s="35">
        <v>7</v>
      </c>
    </row>
    <row r="13" spans="1:6" ht="18.75">
      <c r="A13" s="64">
        <v>8</v>
      </c>
      <c r="B13" s="63" t="s">
        <v>161</v>
      </c>
      <c r="C13" s="59">
        <v>494</v>
      </c>
      <c r="D13" s="59">
        <v>19430</v>
      </c>
      <c r="E13" s="41">
        <f t="shared" si="0"/>
        <v>39.33198380566802</v>
      </c>
      <c r="F13" s="35">
        <v>8</v>
      </c>
    </row>
    <row r="14" spans="1:6" ht="18.75">
      <c r="A14" s="64">
        <v>9</v>
      </c>
      <c r="B14" s="86" t="s">
        <v>40</v>
      </c>
      <c r="C14" s="59">
        <v>308</v>
      </c>
      <c r="D14" s="60">
        <v>11628</v>
      </c>
      <c r="E14" s="41">
        <f>D14/C14</f>
        <v>37.753246753246756</v>
      </c>
      <c r="F14" s="35">
        <v>9</v>
      </c>
    </row>
    <row r="15" spans="1:6" ht="18.75">
      <c r="A15" s="64">
        <v>10</v>
      </c>
      <c r="B15" s="63" t="s">
        <v>164</v>
      </c>
      <c r="C15" s="59">
        <v>254</v>
      </c>
      <c r="D15" s="59">
        <v>7244</v>
      </c>
      <c r="E15" s="41">
        <f>D15/C15</f>
        <v>28.519685039370078</v>
      </c>
      <c r="F15" s="35">
        <v>10</v>
      </c>
    </row>
    <row r="16" spans="1:6" ht="18.75">
      <c r="A16" s="64">
        <v>11</v>
      </c>
      <c r="B16" s="63" t="s">
        <v>163</v>
      </c>
      <c r="C16" s="60">
        <v>556</v>
      </c>
      <c r="D16" s="60">
        <v>14954</v>
      </c>
      <c r="E16" s="41">
        <f t="shared" si="0"/>
        <v>26.89568345323741</v>
      </c>
      <c r="F16" s="35">
        <v>11</v>
      </c>
    </row>
    <row r="17" spans="2:8" ht="29.25" customHeight="1">
      <c r="B17" s="171" t="s">
        <v>26</v>
      </c>
      <c r="C17" s="171"/>
      <c r="D17" s="43">
        <f>SUM(D6:D16)</f>
        <v>219506</v>
      </c>
      <c r="E17" s="21"/>
      <c r="F17" s="21"/>
      <c r="H17" s="23"/>
    </row>
    <row r="18" spans="2:6" ht="33.75" customHeight="1">
      <c r="B18" s="26" t="s">
        <v>1</v>
      </c>
      <c r="C18" s="25" t="s">
        <v>2</v>
      </c>
      <c r="D18" s="25"/>
      <c r="E18" s="26"/>
      <c r="F18" s="26"/>
    </row>
    <row r="19" spans="2:6" ht="15.75">
      <c r="B19" s="28" t="s">
        <v>23</v>
      </c>
      <c r="C19" s="50" t="s">
        <v>30</v>
      </c>
      <c r="D19" s="27"/>
      <c r="E19" s="26"/>
      <c r="F19" s="26"/>
    </row>
  </sheetData>
  <sheetProtection/>
  <mergeCells count="5">
    <mergeCell ref="B17:C17"/>
    <mergeCell ref="B1:F1"/>
    <mergeCell ref="B3:F3"/>
    <mergeCell ref="B2:F2"/>
    <mergeCell ref="B4:F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K13" sqref="K13:K2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52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0" customFormat="1" ht="16.5" customHeight="1">
      <c r="A5" s="65"/>
      <c r="B5" s="18" t="s">
        <v>46</v>
      </c>
      <c r="C5" s="144"/>
      <c r="D5" s="122"/>
      <c r="E5" s="122"/>
      <c r="F5" s="122"/>
      <c r="G5" s="122"/>
      <c r="H5" s="122"/>
      <c r="I5" s="122"/>
      <c r="J5" s="122"/>
      <c r="K5" s="122"/>
      <c r="L5" s="122"/>
      <c r="M5" s="19" t="s">
        <v>21</v>
      </c>
    </row>
    <row r="6" spans="2:12" ht="18" customHeight="1" thickBot="1">
      <c r="B6" s="16"/>
      <c r="C6" s="117" t="s">
        <v>82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61" t="s">
        <v>4</v>
      </c>
      <c r="C7" s="164" t="s">
        <v>6</v>
      </c>
      <c r="D7" s="165" t="s">
        <v>7</v>
      </c>
      <c r="E7" s="127" t="s">
        <v>17</v>
      </c>
      <c r="F7" s="164" t="s">
        <v>8</v>
      </c>
      <c r="G7" s="129" t="s">
        <v>15</v>
      </c>
      <c r="H7" s="169" t="s">
        <v>10</v>
      </c>
      <c r="I7" s="161" t="s">
        <v>12</v>
      </c>
      <c r="J7" s="127" t="s">
        <v>9</v>
      </c>
      <c r="K7" s="167" t="s">
        <v>3</v>
      </c>
      <c r="L7" s="159" t="s">
        <v>5</v>
      </c>
    </row>
    <row r="8" spans="1:12" ht="16.5" customHeight="1">
      <c r="A8" s="148"/>
      <c r="B8" s="120"/>
      <c r="C8" s="147"/>
      <c r="D8" s="149"/>
      <c r="E8" s="128"/>
      <c r="F8" s="147"/>
      <c r="G8" s="130"/>
      <c r="H8" s="121"/>
      <c r="I8" s="124"/>
      <c r="J8" s="128"/>
      <c r="K8" s="118"/>
      <c r="L8" s="147"/>
    </row>
    <row r="9" spans="1:12" ht="16.5" customHeight="1">
      <c r="A9" s="148"/>
      <c r="B9" s="120"/>
      <c r="C9" s="147"/>
      <c r="D9" s="149"/>
      <c r="E9" s="128"/>
      <c r="F9" s="147"/>
      <c r="G9" s="130"/>
      <c r="H9" s="121"/>
      <c r="I9" s="124"/>
      <c r="J9" s="128"/>
      <c r="K9" s="118"/>
      <c r="L9" s="147"/>
    </row>
    <row r="10" spans="1:12" ht="16.5" customHeight="1">
      <c r="A10" s="148"/>
      <c r="B10" s="120"/>
      <c r="C10" s="147"/>
      <c r="D10" s="149"/>
      <c r="E10" s="128"/>
      <c r="F10" s="147"/>
      <c r="G10" s="130"/>
      <c r="H10" s="121"/>
      <c r="I10" s="124"/>
      <c r="J10" s="128"/>
      <c r="K10" s="118"/>
      <c r="L10" s="147"/>
    </row>
    <row r="11" spans="1:12" ht="16.5" customHeight="1">
      <c r="A11" s="148"/>
      <c r="B11" s="120"/>
      <c r="C11" s="147"/>
      <c r="D11" s="149"/>
      <c r="E11" s="128"/>
      <c r="F11" s="147"/>
      <c r="G11" s="130"/>
      <c r="H11" s="121"/>
      <c r="I11" s="124"/>
      <c r="J11" s="128"/>
      <c r="K11" s="118"/>
      <c r="L11" s="147"/>
    </row>
    <row r="12" spans="1:12" ht="16.5" customHeight="1">
      <c r="A12" s="158"/>
      <c r="B12" s="162"/>
      <c r="C12" s="160"/>
      <c r="D12" s="166"/>
      <c r="E12" s="128"/>
      <c r="F12" s="160"/>
      <c r="G12" s="130"/>
      <c r="H12" s="170"/>
      <c r="I12" s="163"/>
      <c r="J12" s="128"/>
      <c r="K12" s="168"/>
      <c r="L12" s="160"/>
    </row>
    <row r="13" spans="1:12" ht="23.25" customHeight="1">
      <c r="A13" s="67">
        <v>1</v>
      </c>
      <c r="B13" s="36" t="s">
        <v>71</v>
      </c>
      <c r="C13" s="30">
        <v>1941</v>
      </c>
      <c r="D13" s="30">
        <v>73</v>
      </c>
      <c r="E13" s="31">
        <v>1</v>
      </c>
      <c r="F13" s="34">
        <v>12</v>
      </c>
      <c r="G13" s="34">
        <v>240</v>
      </c>
      <c r="H13" s="34">
        <f aca="true" t="shared" si="0" ref="H13:H21">G13*F13</f>
        <v>2880</v>
      </c>
      <c r="I13" s="34">
        <v>12</v>
      </c>
      <c r="J13" s="33">
        <f aca="true" t="shared" si="1" ref="J13:J21">(F13*G13)/D13</f>
        <v>39.45205479452055</v>
      </c>
      <c r="K13" s="35">
        <v>9</v>
      </c>
      <c r="L13" s="32" t="s">
        <v>14</v>
      </c>
    </row>
    <row r="14" spans="1:12" s="4" customFormat="1" ht="22.5" customHeight="1">
      <c r="A14" s="67">
        <v>2</v>
      </c>
      <c r="B14" s="36" t="s">
        <v>67</v>
      </c>
      <c r="C14" s="30">
        <v>2008</v>
      </c>
      <c r="D14" s="30">
        <v>85</v>
      </c>
      <c r="E14" s="31" t="s">
        <v>65</v>
      </c>
      <c r="F14" s="34">
        <v>12</v>
      </c>
      <c r="G14" s="34">
        <v>230</v>
      </c>
      <c r="H14" s="34">
        <f t="shared" si="0"/>
        <v>2760</v>
      </c>
      <c r="I14" s="34">
        <v>12</v>
      </c>
      <c r="J14" s="33">
        <f t="shared" si="1"/>
        <v>32.470588235294116</v>
      </c>
      <c r="K14" s="35">
        <v>9</v>
      </c>
      <c r="L14" s="32" t="s">
        <v>13</v>
      </c>
    </row>
    <row r="15" spans="1:12" ht="23.25" customHeight="1">
      <c r="A15" s="67">
        <v>3</v>
      </c>
      <c r="B15" s="36" t="s">
        <v>73</v>
      </c>
      <c r="C15" s="30">
        <v>1987</v>
      </c>
      <c r="D15" s="30">
        <v>51.9</v>
      </c>
      <c r="E15" s="31">
        <v>3</v>
      </c>
      <c r="F15" s="34">
        <v>10</v>
      </c>
      <c r="G15" s="34">
        <v>156</v>
      </c>
      <c r="H15" s="34">
        <f t="shared" si="0"/>
        <v>1560</v>
      </c>
      <c r="I15" s="34">
        <v>12</v>
      </c>
      <c r="J15" s="33">
        <f t="shared" si="1"/>
        <v>30.057803468208093</v>
      </c>
      <c r="K15" s="35">
        <v>9</v>
      </c>
      <c r="L15" s="32" t="s">
        <v>14</v>
      </c>
    </row>
    <row r="16" spans="1:12" ht="23.25" customHeight="1">
      <c r="A16" s="67">
        <v>4</v>
      </c>
      <c r="B16" s="36" t="s">
        <v>75</v>
      </c>
      <c r="C16" s="30">
        <v>2009</v>
      </c>
      <c r="D16" s="30">
        <v>60</v>
      </c>
      <c r="E16" s="31" t="s">
        <v>77</v>
      </c>
      <c r="F16" s="34">
        <v>8</v>
      </c>
      <c r="G16" s="34">
        <v>277</v>
      </c>
      <c r="H16" s="34">
        <f t="shared" si="0"/>
        <v>2216</v>
      </c>
      <c r="I16" s="34">
        <v>12</v>
      </c>
      <c r="J16" s="33">
        <f t="shared" si="1"/>
        <v>36.93333333333333</v>
      </c>
      <c r="K16" s="35">
        <v>9</v>
      </c>
      <c r="L16" s="32" t="s">
        <v>80</v>
      </c>
    </row>
    <row r="17" spans="1:12" ht="23.25" customHeight="1">
      <c r="A17" s="67">
        <v>5</v>
      </c>
      <c r="B17" s="36" t="s">
        <v>76</v>
      </c>
      <c r="C17" s="30">
        <v>2009</v>
      </c>
      <c r="D17" s="30">
        <v>66</v>
      </c>
      <c r="E17" s="31" t="s">
        <v>77</v>
      </c>
      <c r="F17" s="34">
        <v>4</v>
      </c>
      <c r="G17" s="34">
        <v>308</v>
      </c>
      <c r="H17" s="34">
        <f t="shared" si="0"/>
        <v>1232</v>
      </c>
      <c r="I17" s="34">
        <v>12</v>
      </c>
      <c r="J17" s="33">
        <f t="shared" si="1"/>
        <v>18.666666666666668</v>
      </c>
      <c r="K17" s="35">
        <v>9</v>
      </c>
      <c r="L17" s="32" t="s">
        <v>14</v>
      </c>
    </row>
    <row r="18" spans="1:12" ht="23.25" customHeight="1">
      <c r="A18" s="67">
        <v>6</v>
      </c>
      <c r="B18" s="36" t="s">
        <v>78</v>
      </c>
      <c r="C18" s="30">
        <v>2010</v>
      </c>
      <c r="D18" s="30">
        <v>40</v>
      </c>
      <c r="E18" s="31" t="s">
        <v>79</v>
      </c>
      <c r="F18" s="34">
        <v>6</v>
      </c>
      <c r="G18" s="34">
        <v>215</v>
      </c>
      <c r="H18" s="34">
        <f t="shared" si="0"/>
        <v>1290</v>
      </c>
      <c r="I18" s="34">
        <v>12</v>
      </c>
      <c r="J18" s="33">
        <f t="shared" si="1"/>
        <v>32.25</v>
      </c>
      <c r="K18" s="35">
        <v>9</v>
      </c>
      <c r="L18" s="32" t="s">
        <v>13</v>
      </c>
    </row>
    <row r="19" spans="1:12" ht="23.25" customHeight="1">
      <c r="A19" s="67">
        <v>7</v>
      </c>
      <c r="B19" s="36" t="s">
        <v>116</v>
      </c>
      <c r="C19" s="30">
        <v>2009</v>
      </c>
      <c r="D19" s="30">
        <v>42</v>
      </c>
      <c r="E19" s="31"/>
      <c r="F19" s="34">
        <v>2</v>
      </c>
      <c r="G19" s="34">
        <v>221</v>
      </c>
      <c r="H19" s="34">
        <f t="shared" si="0"/>
        <v>442</v>
      </c>
      <c r="I19" s="34">
        <v>12</v>
      </c>
      <c r="J19" s="33">
        <f t="shared" si="1"/>
        <v>10.523809523809524</v>
      </c>
      <c r="K19" s="35">
        <v>9</v>
      </c>
      <c r="L19" s="32" t="s">
        <v>104</v>
      </c>
    </row>
    <row r="20" spans="1:12" s="4" customFormat="1" ht="22.5" customHeight="1">
      <c r="A20" s="67">
        <v>8</v>
      </c>
      <c r="B20" s="36" t="s">
        <v>108</v>
      </c>
      <c r="C20" s="30">
        <v>2010</v>
      </c>
      <c r="D20" s="30">
        <v>59</v>
      </c>
      <c r="E20" s="31"/>
      <c r="F20" s="34">
        <v>2</v>
      </c>
      <c r="G20" s="34">
        <v>363</v>
      </c>
      <c r="H20" s="34">
        <f t="shared" si="0"/>
        <v>726</v>
      </c>
      <c r="I20" s="34">
        <v>12</v>
      </c>
      <c r="J20" s="33">
        <f t="shared" si="1"/>
        <v>12.305084745762711</v>
      </c>
      <c r="K20" s="35">
        <v>9</v>
      </c>
      <c r="L20" s="32" t="s">
        <v>104</v>
      </c>
    </row>
    <row r="21" spans="1:12" ht="23.25" customHeight="1">
      <c r="A21" s="67">
        <v>9</v>
      </c>
      <c r="B21" s="36" t="s">
        <v>110</v>
      </c>
      <c r="C21" s="30">
        <v>2010</v>
      </c>
      <c r="D21" s="30">
        <v>49</v>
      </c>
      <c r="E21" s="31"/>
      <c r="F21" s="34">
        <v>2</v>
      </c>
      <c r="G21" s="34">
        <v>341</v>
      </c>
      <c r="H21" s="34">
        <f t="shared" si="0"/>
        <v>682</v>
      </c>
      <c r="I21" s="34">
        <v>12</v>
      </c>
      <c r="J21" s="33">
        <f t="shared" si="1"/>
        <v>13.918367346938776</v>
      </c>
      <c r="K21" s="35">
        <v>9</v>
      </c>
      <c r="L21" s="32" t="s">
        <v>104</v>
      </c>
    </row>
    <row r="22" spans="1:12" s="17" customFormat="1" ht="24" customHeight="1">
      <c r="A22" s="69"/>
      <c r="B22" s="77" t="s">
        <v>11</v>
      </c>
      <c r="C22" s="39"/>
      <c r="D22" s="81">
        <f>SUM(D14:D18)</f>
        <v>302.9</v>
      </c>
      <c r="E22" s="62"/>
      <c r="F22" s="35"/>
      <c r="G22" s="35">
        <f>SUM(G14:G18)</f>
        <v>1186</v>
      </c>
      <c r="H22" s="35">
        <f>SUM(H13:H21)</f>
        <v>13788</v>
      </c>
      <c r="I22" s="35">
        <f>SUM(I14:I18)</f>
        <v>60</v>
      </c>
      <c r="J22" s="41">
        <f>SUM(J13:J21)</f>
        <v>226.57770811453375</v>
      </c>
      <c r="K22" s="35"/>
      <c r="L22" s="79"/>
    </row>
    <row r="23" ht="18" customHeight="1"/>
    <row r="24" spans="1:12" s="4" customFormat="1" ht="24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45"/>
      <c r="L24" s="44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46"/>
      <c r="L25" s="44"/>
    </row>
    <row r="26" spans="1:12" s="4" customFormat="1" ht="15" customHeight="1">
      <c r="A26" s="68"/>
      <c r="B26" s="2"/>
      <c r="C26" s="7"/>
      <c r="D26" s="47"/>
      <c r="E26" s="47"/>
      <c r="F26" s="48"/>
      <c r="G26" s="48"/>
      <c r="H26" s="48"/>
      <c r="I26" s="48"/>
      <c r="J26" s="48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44" customFormat="1" ht="22.5" customHeight="1">
      <c r="A39" s="55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  <mergeCell ref="A7:A12"/>
    <mergeCell ref="J7:J12"/>
    <mergeCell ref="C6:K6"/>
    <mergeCell ref="K7:K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1">
      <selection activeCell="K13" sqref="K13:K2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52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0" customFormat="1" ht="16.5" customHeight="1">
      <c r="A5" s="65"/>
      <c r="B5" s="18" t="s">
        <v>46</v>
      </c>
      <c r="C5" s="144"/>
      <c r="D5" s="122"/>
      <c r="E5" s="122"/>
      <c r="F5" s="122"/>
      <c r="G5" s="122"/>
      <c r="H5" s="122"/>
      <c r="I5" s="122"/>
      <c r="J5" s="122"/>
      <c r="K5" s="122"/>
      <c r="L5" s="122"/>
      <c r="M5" s="19" t="s">
        <v>21</v>
      </c>
    </row>
    <row r="6" spans="2:12" ht="18" customHeight="1" thickBot="1">
      <c r="B6" s="16"/>
      <c r="C6" s="117" t="s">
        <v>103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61" t="s">
        <v>4</v>
      </c>
      <c r="C7" s="164" t="s">
        <v>6</v>
      </c>
      <c r="D7" s="165" t="s">
        <v>7</v>
      </c>
      <c r="E7" s="127" t="s">
        <v>17</v>
      </c>
      <c r="F7" s="164" t="s">
        <v>8</v>
      </c>
      <c r="G7" s="129" t="s">
        <v>15</v>
      </c>
      <c r="H7" s="169" t="s">
        <v>10</v>
      </c>
      <c r="I7" s="161" t="s">
        <v>12</v>
      </c>
      <c r="J7" s="127" t="s">
        <v>9</v>
      </c>
      <c r="K7" s="167" t="s">
        <v>3</v>
      </c>
      <c r="L7" s="159" t="s">
        <v>5</v>
      </c>
    </row>
    <row r="8" spans="1:12" ht="16.5" customHeight="1">
      <c r="A8" s="148"/>
      <c r="B8" s="120"/>
      <c r="C8" s="147"/>
      <c r="D8" s="149"/>
      <c r="E8" s="128"/>
      <c r="F8" s="147"/>
      <c r="G8" s="130"/>
      <c r="H8" s="121"/>
      <c r="I8" s="124"/>
      <c r="J8" s="128"/>
      <c r="K8" s="118"/>
      <c r="L8" s="147"/>
    </row>
    <row r="9" spans="1:12" ht="16.5" customHeight="1">
      <c r="A9" s="148"/>
      <c r="B9" s="120"/>
      <c r="C9" s="147"/>
      <c r="D9" s="149"/>
      <c r="E9" s="128"/>
      <c r="F9" s="147"/>
      <c r="G9" s="130"/>
      <c r="H9" s="121"/>
      <c r="I9" s="124"/>
      <c r="J9" s="128"/>
      <c r="K9" s="118"/>
      <c r="L9" s="147"/>
    </row>
    <row r="10" spans="1:12" ht="16.5" customHeight="1">
      <c r="A10" s="148"/>
      <c r="B10" s="120"/>
      <c r="C10" s="147"/>
      <c r="D10" s="149"/>
      <c r="E10" s="128"/>
      <c r="F10" s="147"/>
      <c r="G10" s="130"/>
      <c r="H10" s="121"/>
      <c r="I10" s="124"/>
      <c r="J10" s="128"/>
      <c r="K10" s="118"/>
      <c r="L10" s="147"/>
    </row>
    <row r="11" spans="1:12" ht="16.5" customHeight="1">
      <c r="A11" s="148"/>
      <c r="B11" s="120"/>
      <c r="C11" s="147"/>
      <c r="D11" s="149"/>
      <c r="E11" s="128"/>
      <c r="F11" s="147"/>
      <c r="G11" s="130"/>
      <c r="H11" s="121"/>
      <c r="I11" s="124"/>
      <c r="J11" s="128"/>
      <c r="K11" s="118"/>
      <c r="L11" s="147"/>
    </row>
    <row r="12" spans="1:12" ht="16.5" customHeight="1">
      <c r="A12" s="158"/>
      <c r="B12" s="162"/>
      <c r="C12" s="160"/>
      <c r="D12" s="166"/>
      <c r="E12" s="128"/>
      <c r="F12" s="160"/>
      <c r="G12" s="130"/>
      <c r="H12" s="170"/>
      <c r="I12" s="163"/>
      <c r="J12" s="128"/>
      <c r="K12" s="168"/>
      <c r="L12" s="160"/>
    </row>
    <row r="13" spans="1:12" ht="23.25" customHeight="1">
      <c r="A13" s="67">
        <v>1</v>
      </c>
      <c r="B13" s="36" t="s">
        <v>107</v>
      </c>
      <c r="C13" s="30">
        <v>2007</v>
      </c>
      <c r="D13" s="30">
        <v>45</v>
      </c>
      <c r="E13" s="31"/>
      <c r="F13" s="34">
        <v>4</v>
      </c>
      <c r="G13" s="34">
        <v>343</v>
      </c>
      <c r="H13" s="34">
        <f aca="true" t="shared" si="0" ref="H13:H21">G13*F13</f>
        <v>1372</v>
      </c>
      <c r="I13" s="34">
        <v>12</v>
      </c>
      <c r="J13" s="33">
        <f aca="true" t="shared" si="1" ref="J13:J21">(F13*G13)/D13</f>
        <v>30.488888888888887</v>
      </c>
      <c r="K13" s="35">
        <v>10</v>
      </c>
      <c r="L13" s="32" t="s">
        <v>104</v>
      </c>
    </row>
    <row r="14" spans="1:12" ht="23.25" customHeight="1">
      <c r="A14" s="67">
        <v>2</v>
      </c>
      <c r="B14" s="36" t="s">
        <v>109</v>
      </c>
      <c r="C14" s="30">
        <v>2008</v>
      </c>
      <c r="D14" s="30">
        <v>59</v>
      </c>
      <c r="E14" s="31"/>
      <c r="F14" s="34">
        <v>4</v>
      </c>
      <c r="G14" s="34">
        <v>270</v>
      </c>
      <c r="H14" s="34">
        <f t="shared" si="0"/>
        <v>1080</v>
      </c>
      <c r="I14" s="34">
        <v>12</v>
      </c>
      <c r="J14" s="33">
        <f t="shared" si="1"/>
        <v>18.305084745762713</v>
      </c>
      <c r="K14" s="35">
        <v>10</v>
      </c>
      <c r="L14" s="32" t="s">
        <v>104</v>
      </c>
    </row>
    <row r="15" spans="1:12" ht="23.25" customHeight="1">
      <c r="A15" s="67">
        <v>3</v>
      </c>
      <c r="B15" s="36" t="s">
        <v>111</v>
      </c>
      <c r="C15" s="30">
        <v>2009</v>
      </c>
      <c r="D15" s="30">
        <v>54</v>
      </c>
      <c r="E15" s="31"/>
      <c r="F15" s="34">
        <v>4</v>
      </c>
      <c r="G15" s="34">
        <v>321</v>
      </c>
      <c r="H15" s="34">
        <f t="shared" si="0"/>
        <v>1284</v>
      </c>
      <c r="I15" s="34">
        <v>12</v>
      </c>
      <c r="J15" s="33">
        <f t="shared" si="1"/>
        <v>23.77777777777778</v>
      </c>
      <c r="K15" s="35">
        <v>10</v>
      </c>
      <c r="L15" s="32" t="s">
        <v>104</v>
      </c>
    </row>
    <row r="16" spans="1:12" ht="23.25" customHeight="1">
      <c r="A16" s="67">
        <v>4</v>
      </c>
      <c r="B16" s="36" t="s">
        <v>114</v>
      </c>
      <c r="C16" s="30">
        <v>2005</v>
      </c>
      <c r="D16" s="30">
        <v>69</v>
      </c>
      <c r="E16" s="31"/>
      <c r="F16" s="34">
        <v>6</v>
      </c>
      <c r="G16" s="34">
        <v>232</v>
      </c>
      <c r="H16" s="34">
        <f t="shared" si="0"/>
        <v>1392</v>
      </c>
      <c r="I16" s="34">
        <v>12</v>
      </c>
      <c r="J16" s="33">
        <f t="shared" si="1"/>
        <v>20.17391304347826</v>
      </c>
      <c r="K16" s="35">
        <v>10</v>
      </c>
      <c r="L16" s="32" t="s">
        <v>104</v>
      </c>
    </row>
    <row r="17" spans="1:12" ht="23.25" customHeight="1">
      <c r="A17" s="67">
        <v>5</v>
      </c>
      <c r="B17" s="36" t="s">
        <v>112</v>
      </c>
      <c r="C17" s="30">
        <v>2006</v>
      </c>
      <c r="D17" s="30">
        <v>71</v>
      </c>
      <c r="E17" s="31"/>
      <c r="F17" s="34">
        <v>6</v>
      </c>
      <c r="G17" s="34">
        <v>224</v>
      </c>
      <c r="H17" s="34">
        <f t="shared" si="0"/>
        <v>1344</v>
      </c>
      <c r="I17" s="34">
        <v>12</v>
      </c>
      <c r="J17" s="33">
        <f t="shared" si="1"/>
        <v>18.929577464788732</v>
      </c>
      <c r="K17" s="35">
        <v>10</v>
      </c>
      <c r="L17" s="32" t="s">
        <v>104</v>
      </c>
    </row>
    <row r="18" spans="1:12" ht="23.25" customHeight="1">
      <c r="A18" s="67">
        <v>6</v>
      </c>
      <c r="B18" s="36" t="s">
        <v>113</v>
      </c>
      <c r="C18" s="30">
        <v>2010</v>
      </c>
      <c r="D18" s="30">
        <v>41</v>
      </c>
      <c r="E18" s="31"/>
      <c r="F18" s="34">
        <v>2</v>
      </c>
      <c r="G18" s="34">
        <v>375</v>
      </c>
      <c r="H18" s="34">
        <f t="shared" si="0"/>
        <v>750</v>
      </c>
      <c r="I18" s="34">
        <v>12</v>
      </c>
      <c r="J18" s="33">
        <f t="shared" si="1"/>
        <v>18.29268292682927</v>
      </c>
      <c r="K18" s="35">
        <v>10</v>
      </c>
      <c r="L18" s="32" t="s">
        <v>104</v>
      </c>
    </row>
    <row r="19" spans="1:12" ht="23.25" customHeight="1">
      <c r="A19" s="67">
        <v>7</v>
      </c>
      <c r="B19" s="36" t="s">
        <v>115</v>
      </c>
      <c r="C19" s="30">
        <v>2010</v>
      </c>
      <c r="D19" s="30">
        <v>38</v>
      </c>
      <c r="E19" s="31"/>
      <c r="F19" s="34">
        <v>2</v>
      </c>
      <c r="G19" s="34">
        <v>386</v>
      </c>
      <c r="H19" s="34">
        <f t="shared" si="0"/>
        <v>772</v>
      </c>
      <c r="I19" s="34">
        <v>12</v>
      </c>
      <c r="J19" s="33">
        <f t="shared" si="1"/>
        <v>20.31578947368421</v>
      </c>
      <c r="K19" s="35">
        <v>10</v>
      </c>
      <c r="L19" s="32" t="s">
        <v>104</v>
      </c>
    </row>
    <row r="20" spans="1:12" ht="23.25" customHeight="1">
      <c r="A20" s="67">
        <v>8</v>
      </c>
      <c r="B20" s="36" t="s">
        <v>106</v>
      </c>
      <c r="C20" s="30">
        <v>2006</v>
      </c>
      <c r="D20" s="30">
        <v>72</v>
      </c>
      <c r="E20" s="31"/>
      <c r="F20" s="34">
        <v>6</v>
      </c>
      <c r="G20" s="34">
        <v>360</v>
      </c>
      <c r="H20" s="34">
        <f t="shared" si="0"/>
        <v>2160</v>
      </c>
      <c r="I20" s="34">
        <v>12</v>
      </c>
      <c r="J20" s="33">
        <f t="shared" si="1"/>
        <v>30</v>
      </c>
      <c r="K20" s="35">
        <v>10</v>
      </c>
      <c r="L20" s="32" t="s">
        <v>104</v>
      </c>
    </row>
    <row r="21" spans="1:12" ht="23.25" customHeight="1">
      <c r="A21" s="67">
        <v>9</v>
      </c>
      <c r="B21" s="36" t="s">
        <v>105</v>
      </c>
      <c r="C21" s="30">
        <v>1974</v>
      </c>
      <c r="D21" s="30">
        <v>107</v>
      </c>
      <c r="E21" s="31"/>
      <c r="F21" s="34">
        <v>24</v>
      </c>
      <c r="G21" s="34">
        <v>200</v>
      </c>
      <c r="H21" s="34">
        <f t="shared" si="0"/>
        <v>4800</v>
      </c>
      <c r="I21" s="34">
        <v>12</v>
      </c>
      <c r="J21" s="33">
        <f t="shared" si="1"/>
        <v>44.85981308411215</v>
      </c>
      <c r="K21" s="35">
        <v>10</v>
      </c>
      <c r="L21" s="32" t="s">
        <v>104</v>
      </c>
    </row>
    <row r="22" spans="1:12" s="17" customFormat="1" ht="24" customHeight="1">
      <c r="A22" s="69"/>
      <c r="B22" s="77" t="s">
        <v>11</v>
      </c>
      <c r="C22" s="39"/>
      <c r="D22" s="81">
        <f>SUM(D13:D21)</f>
        <v>556</v>
      </c>
      <c r="E22" s="62"/>
      <c r="F22" s="35"/>
      <c r="G22" s="35">
        <f>SUM(G13:G21)</f>
        <v>2711</v>
      </c>
      <c r="H22" s="35">
        <f>SUM(H13:H21)</f>
        <v>14954</v>
      </c>
      <c r="I22" s="35">
        <f>SUM(I14:I16)</f>
        <v>36</v>
      </c>
      <c r="J22" s="41">
        <f>SUM(J13:J21)</f>
        <v>225.143527405322</v>
      </c>
      <c r="K22" s="35"/>
      <c r="L22" s="32" t="s">
        <v>104</v>
      </c>
    </row>
    <row r="23" ht="18" customHeight="1"/>
    <row r="24" spans="1:12" s="4" customFormat="1" ht="24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45"/>
      <c r="L24" s="44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46"/>
      <c r="L25" s="44"/>
    </row>
    <row r="26" spans="1:12" s="4" customFormat="1" ht="15" customHeight="1">
      <c r="A26" s="68"/>
      <c r="B26" s="2"/>
      <c r="C26" s="7"/>
      <c r="D26" s="47"/>
      <c r="E26" s="47"/>
      <c r="F26" s="48"/>
      <c r="G26" s="48"/>
      <c r="H26" s="48"/>
      <c r="I26" s="48"/>
      <c r="J26" s="48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44" customFormat="1" ht="22.5" customHeight="1">
      <c r="A39" s="55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Normal="90" zoomScaleSheetLayoutView="100" workbookViewId="0" topLeftCell="B1">
      <selection activeCell="K13" sqref="K13:K16"/>
    </sheetView>
  </sheetViews>
  <sheetFormatPr defaultColWidth="8.00390625" defaultRowHeight="15.75"/>
  <cols>
    <col min="1" max="1" width="4.375" style="70" customWidth="1"/>
    <col min="2" max="2" width="24.25390625" style="2" customWidth="1"/>
    <col min="3" max="3" width="7.00390625" style="1" customWidth="1"/>
    <col min="4" max="4" width="8.50390625" style="1" customWidth="1"/>
    <col min="5" max="5" width="5.50390625" style="1" customWidth="1"/>
    <col min="6" max="7" width="6.375" style="1" customWidth="1"/>
    <col min="8" max="8" width="8.75390625" style="1" customWidth="1"/>
    <col min="9" max="9" width="11.125" style="1" customWidth="1"/>
    <col min="10" max="10" width="9.1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3" s="24" customFormat="1" ht="15.75" customHeight="1">
      <c r="A1" s="71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24" customFormat="1" ht="15.75">
      <c r="A2" s="66"/>
      <c r="B2" s="137" t="s">
        <v>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4" customFormat="1" ht="15.75" customHeight="1">
      <c r="A3" s="71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72"/>
      <c r="B4" s="151" t="s">
        <v>53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s="20" customFormat="1" ht="33" customHeight="1">
      <c r="A5" s="73"/>
      <c r="B5" s="18" t="s">
        <v>46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9"/>
    </row>
    <row r="6" spans="2:12" ht="38.25" customHeight="1">
      <c r="B6" s="16"/>
      <c r="C6" s="117" t="s">
        <v>59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54" t="s">
        <v>36</v>
      </c>
      <c r="B7" s="124" t="s">
        <v>4</v>
      </c>
      <c r="C7" s="146" t="s">
        <v>6</v>
      </c>
      <c r="D7" s="149" t="s">
        <v>7</v>
      </c>
      <c r="E7" s="121" t="s">
        <v>17</v>
      </c>
      <c r="F7" s="146" t="s">
        <v>8</v>
      </c>
      <c r="G7" s="145" t="s">
        <v>15</v>
      </c>
      <c r="H7" s="145" t="s">
        <v>10</v>
      </c>
      <c r="I7" s="124" t="s">
        <v>12</v>
      </c>
      <c r="J7" s="121" t="s">
        <v>9</v>
      </c>
      <c r="K7" s="118" t="s">
        <v>3</v>
      </c>
      <c r="L7" s="147" t="s">
        <v>5</v>
      </c>
    </row>
    <row r="8" spans="1:12" ht="16.5" customHeight="1">
      <c r="A8" s="154"/>
      <c r="B8" s="120"/>
      <c r="C8" s="147"/>
      <c r="D8" s="149"/>
      <c r="E8" s="121"/>
      <c r="F8" s="147"/>
      <c r="G8" s="145"/>
      <c r="H8" s="121"/>
      <c r="I8" s="124"/>
      <c r="J8" s="121"/>
      <c r="K8" s="118"/>
      <c r="L8" s="147"/>
    </row>
    <row r="9" spans="1:12" ht="16.5" customHeight="1">
      <c r="A9" s="154"/>
      <c r="B9" s="120"/>
      <c r="C9" s="147"/>
      <c r="D9" s="149"/>
      <c r="E9" s="121"/>
      <c r="F9" s="147"/>
      <c r="G9" s="145"/>
      <c r="H9" s="121"/>
      <c r="I9" s="124"/>
      <c r="J9" s="121"/>
      <c r="K9" s="118"/>
      <c r="L9" s="147"/>
    </row>
    <row r="10" spans="1:12" ht="16.5" customHeight="1">
      <c r="A10" s="154"/>
      <c r="B10" s="120"/>
      <c r="C10" s="147"/>
      <c r="D10" s="149"/>
      <c r="E10" s="121"/>
      <c r="F10" s="147"/>
      <c r="G10" s="145"/>
      <c r="H10" s="121"/>
      <c r="I10" s="124"/>
      <c r="J10" s="121"/>
      <c r="K10" s="118"/>
      <c r="L10" s="147"/>
    </row>
    <row r="11" spans="1:12" ht="16.5" customHeight="1">
      <c r="A11" s="154"/>
      <c r="B11" s="120"/>
      <c r="C11" s="147"/>
      <c r="D11" s="149"/>
      <c r="E11" s="121"/>
      <c r="F11" s="147"/>
      <c r="G11" s="145"/>
      <c r="H11" s="121"/>
      <c r="I11" s="124"/>
      <c r="J11" s="121"/>
      <c r="K11" s="118"/>
      <c r="L11" s="147"/>
    </row>
    <row r="12" spans="1:12" ht="16.5" customHeight="1">
      <c r="A12" s="154"/>
      <c r="B12" s="120"/>
      <c r="C12" s="147"/>
      <c r="D12" s="149"/>
      <c r="E12" s="121"/>
      <c r="F12" s="147"/>
      <c r="G12" s="145"/>
      <c r="H12" s="121"/>
      <c r="I12" s="124"/>
      <c r="J12" s="121"/>
      <c r="K12" s="118"/>
      <c r="L12" s="147"/>
    </row>
    <row r="13" spans="1:12" s="4" customFormat="1" ht="22.5" customHeight="1">
      <c r="A13" s="74">
        <v>1</v>
      </c>
      <c r="B13" s="36" t="s">
        <v>60</v>
      </c>
      <c r="C13" s="30">
        <v>2006</v>
      </c>
      <c r="D13" s="30">
        <v>53</v>
      </c>
      <c r="E13" s="31" t="s">
        <v>79</v>
      </c>
      <c r="F13" s="34">
        <v>8</v>
      </c>
      <c r="G13" s="34">
        <v>200</v>
      </c>
      <c r="H13" s="34">
        <f>G13*F13</f>
        <v>1600</v>
      </c>
      <c r="I13" s="34">
        <v>12</v>
      </c>
      <c r="J13" s="33">
        <f>(F13*G13)/D13</f>
        <v>30.18867924528302</v>
      </c>
      <c r="K13" s="35">
        <v>11</v>
      </c>
      <c r="L13" s="32" t="s">
        <v>13</v>
      </c>
    </row>
    <row r="14" spans="1:12" s="4" customFormat="1" ht="22.5" customHeight="1">
      <c r="A14" s="74">
        <v>5</v>
      </c>
      <c r="B14" s="88" t="s">
        <v>29</v>
      </c>
      <c r="C14" s="30">
        <v>2006</v>
      </c>
      <c r="D14" s="30">
        <v>54</v>
      </c>
      <c r="E14" s="90" t="s">
        <v>65</v>
      </c>
      <c r="F14" s="34">
        <v>14</v>
      </c>
      <c r="G14" s="34">
        <v>126</v>
      </c>
      <c r="H14" s="34">
        <f>G14*F14</f>
        <v>1764</v>
      </c>
      <c r="I14" s="34">
        <v>12</v>
      </c>
      <c r="J14" s="33">
        <f>(F14*G14)/D14</f>
        <v>32.666666666666664</v>
      </c>
      <c r="K14" s="35">
        <v>11</v>
      </c>
      <c r="L14" s="32" t="s">
        <v>13</v>
      </c>
    </row>
    <row r="15" spans="1:12" s="4" customFormat="1" ht="23.25" customHeight="1" thickBot="1">
      <c r="A15" s="74"/>
      <c r="B15" s="87" t="s">
        <v>63</v>
      </c>
      <c r="C15" s="91">
        <v>2006</v>
      </c>
      <c r="D15" s="91">
        <v>87</v>
      </c>
      <c r="E15" s="90">
        <v>3</v>
      </c>
      <c r="F15" s="34">
        <v>14</v>
      </c>
      <c r="G15" s="34">
        <v>180</v>
      </c>
      <c r="H15" s="34">
        <f>G15*F15</f>
        <v>2520</v>
      </c>
      <c r="I15" s="34">
        <v>12</v>
      </c>
      <c r="J15" s="33">
        <f>(F15*G15)/D15</f>
        <v>28.96551724137931</v>
      </c>
      <c r="K15" s="35">
        <v>11</v>
      </c>
      <c r="L15" s="32" t="s">
        <v>13</v>
      </c>
    </row>
    <row r="16" spans="1:12" s="4" customFormat="1" ht="23.25" customHeight="1" thickBot="1">
      <c r="A16" s="74"/>
      <c r="B16" s="87" t="s">
        <v>64</v>
      </c>
      <c r="C16" s="91">
        <v>2006</v>
      </c>
      <c r="D16" s="91">
        <v>60</v>
      </c>
      <c r="E16" s="90" t="s">
        <v>79</v>
      </c>
      <c r="F16" s="34">
        <v>8</v>
      </c>
      <c r="G16" s="34">
        <v>170</v>
      </c>
      <c r="H16" s="34">
        <f>G16*F16</f>
        <v>1360</v>
      </c>
      <c r="I16" s="34">
        <v>12</v>
      </c>
      <c r="J16" s="33">
        <f>(F16*G16)/D16</f>
        <v>22.666666666666668</v>
      </c>
      <c r="K16" s="35">
        <v>11</v>
      </c>
      <c r="L16" s="32" t="s">
        <v>13</v>
      </c>
    </row>
    <row r="17" spans="1:12" s="76" customFormat="1" ht="26.25" customHeight="1">
      <c r="A17" s="80"/>
      <c r="B17" s="77" t="s">
        <v>11</v>
      </c>
      <c r="C17" s="78"/>
      <c r="D17" s="81">
        <f>SUM(D13:D16)</f>
        <v>254</v>
      </c>
      <c r="E17" s="62"/>
      <c r="F17" s="35"/>
      <c r="G17" s="35">
        <f>SUM(G13:G16)</f>
        <v>676</v>
      </c>
      <c r="H17" s="35">
        <f>SUM(H13:H16)</f>
        <v>7244</v>
      </c>
      <c r="I17" s="35">
        <f>SUM(I13:I16)</f>
        <v>48</v>
      </c>
      <c r="J17" s="41">
        <f>SUM(J13:J16)</f>
        <v>114.48752981999566</v>
      </c>
      <c r="K17" s="35"/>
      <c r="L17" s="79"/>
    </row>
    <row r="19" spans="2:12" ht="24" customHeight="1">
      <c r="B19" s="51" t="s">
        <v>1</v>
      </c>
      <c r="C19" s="51"/>
      <c r="D19" s="52"/>
      <c r="E19" s="49"/>
      <c r="F19" s="49"/>
      <c r="G19" s="49" t="s">
        <v>2</v>
      </c>
      <c r="H19" s="49"/>
      <c r="I19" s="49"/>
      <c r="J19" s="49"/>
      <c r="K19" s="45"/>
      <c r="L19" s="44"/>
    </row>
    <row r="20" spans="2:12" ht="29.25" customHeight="1">
      <c r="B20" s="53" t="s">
        <v>23</v>
      </c>
      <c r="C20" s="54"/>
      <c r="D20" s="54"/>
      <c r="E20" s="54"/>
      <c r="F20" s="50"/>
      <c r="G20" s="50" t="s">
        <v>30</v>
      </c>
      <c r="H20" s="50"/>
      <c r="I20" s="50"/>
      <c r="J20" s="50"/>
      <c r="K20" s="46"/>
      <c r="L20" s="44"/>
    </row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3:M3"/>
    <mergeCell ref="B4:M4"/>
    <mergeCell ref="B2:M2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Normal="90" zoomScaleSheetLayoutView="100" workbookViewId="0" topLeftCell="A1">
      <selection activeCell="H23" sqref="H23"/>
    </sheetView>
  </sheetViews>
  <sheetFormatPr defaultColWidth="8.00390625" defaultRowHeight="15.75"/>
  <cols>
    <col min="1" max="1" width="4.375" style="70" customWidth="1"/>
    <col min="2" max="2" width="24.25390625" style="2" customWidth="1"/>
    <col min="3" max="3" width="7.00390625" style="1" customWidth="1"/>
    <col min="4" max="4" width="8.50390625" style="1" customWidth="1"/>
    <col min="5" max="5" width="5.50390625" style="1" customWidth="1"/>
    <col min="6" max="7" width="6.375" style="1" customWidth="1"/>
    <col min="8" max="8" width="8.75390625" style="1" customWidth="1"/>
    <col min="9" max="9" width="11.125" style="1" customWidth="1"/>
    <col min="10" max="10" width="9.1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3" s="24" customFormat="1" ht="15.75" customHeight="1">
      <c r="A1" s="71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24" customFormat="1" ht="15.75">
      <c r="A2" s="66"/>
      <c r="B2" s="137" t="s">
        <v>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4" customFormat="1" ht="15.75" customHeight="1">
      <c r="A3" s="71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72"/>
      <c r="B4" s="151" t="s">
        <v>53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s="20" customFormat="1" ht="33" customHeight="1">
      <c r="A5" s="73"/>
      <c r="B5" s="18" t="s">
        <v>46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9"/>
    </row>
    <row r="6" spans="2:12" ht="38.25" customHeight="1">
      <c r="B6" s="16"/>
      <c r="C6" s="117" t="s">
        <v>168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54" t="s">
        <v>36</v>
      </c>
      <c r="B7" s="124" t="s">
        <v>4</v>
      </c>
      <c r="C7" s="146" t="s">
        <v>6</v>
      </c>
      <c r="D7" s="149" t="s">
        <v>7</v>
      </c>
      <c r="E7" s="121" t="s">
        <v>17</v>
      </c>
      <c r="F7" s="146" t="s">
        <v>8</v>
      </c>
      <c r="G7" s="145" t="s">
        <v>15</v>
      </c>
      <c r="H7" s="145" t="s">
        <v>10</v>
      </c>
      <c r="I7" s="124" t="s">
        <v>12</v>
      </c>
      <c r="J7" s="121" t="s">
        <v>9</v>
      </c>
      <c r="K7" s="118" t="s">
        <v>3</v>
      </c>
      <c r="L7" s="147" t="s">
        <v>5</v>
      </c>
    </row>
    <row r="8" spans="1:12" ht="16.5" customHeight="1">
      <c r="A8" s="154"/>
      <c r="B8" s="120"/>
      <c r="C8" s="147"/>
      <c r="D8" s="149"/>
      <c r="E8" s="121"/>
      <c r="F8" s="147"/>
      <c r="G8" s="145"/>
      <c r="H8" s="121"/>
      <c r="I8" s="124"/>
      <c r="J8" s="121"/>
      <c r="K8" s="118"/>
      <c r="L8" s="147"/>
    </row>
    <row r="9" spans="1:12" ht="16.5" customHeight="1">
      <c r="A9" s="154"/>
      <c r="B9" s="120"/>
      <c r="C9" s="147"/>
      <c r="D9" s="149"/>
      <c r="E9" s="121"/>
      <c r="F9" s="147"/>
      <c r="G9" s="145"/>
      <c r="H9" s="121"/>
      <c r="I9" s="124"/>
      <c r="J9" s="121"/>
      <c r="K9" s="118"/>
      <c r="L9" s="147"/>
    </row>
    <row r="10" spans="1:12" ht="16.5" customHeight="1">
      <c r="A10" s="154"/>
      <c r="B10" s="120"/>
      <c r="C10" s="147"/>
      <c r="D10" s="149"/>
      <c r="E10" s="121"/>
      <c r="F10" s="147"/>
      <c r="G10" s="145"/>
      <c r="H10" s="121"/>
      <c r="I10" s="124"/>
      <c r="J10" s="121"/>
      <c r="K10" s="118"/>
      <c r="L10" s="147"/>
    </row>
    <row r="11" spans="1:12" ht="16.5" customHeight="1">
      <c r="A11" s="154"/>
      <c r="B11" s="120"/>
      <c r="C11" s="147"/>
      <c r="D11" s="149"/>
      <c r="E11" s="121"/>
      <c r="F11" s="147"/>
      <c r="G11" s="145"/>
      <c r="H11" s="121"/>
      <c r="I11" s="124"/>
      <c r="J11" s="121"/>
      <c r="K11" s="118"/>
      <c r="L11" s="147"/>
    </row>
    <row r="12" spans="1:12" ht="16.5" customHeight="1">
      <c r="A12" s="154"/>
      <c r="B12" s="120"/>
      <c r="C12" s="147"/>
      <c r="D12" s="149"/>
      <c r="E12" s="121"/>
      <c r="F12" s="147"/>
      <c r="G12" s="145"/>
      <c r="H12" s="121"/>
      <c r="I12" s="124"/>
      <c r="J12" s="121"/>
      <c r="K12" s="118"/>
      <c r="L12" s="147"/>
    </row>
    <row r="13" spans="1:12" s="4" customFormat="1" ht="22.5" customHeight="1" thickBot="1">
      <c r="A13" s="74">
        <v>2</v>
      </c>
      <c r="B13" s="112" t="s">
        <v>43</v>
      </c>
      <c r="C13" s="113">
        <v>2006</v>
      </c>
      <c r="D13" s="113">
        <v>54.2</v>
      </c>
      <c r="E13" s="31" t="s">
        <v>120</v>
      </c>
      <c r="F13" s="34">
        <v>14</v>
      </c>
      <c r="G13" s="34">
        <v>240</v>
      </c>
      <c r="H13" s="34">
        <f>G13*F13</f>
        <v>3360</v>
      </c>
      <c r="I13" s="34">
        <v>12</v>
      </c>
      <c r="J13" s="33">
        <f>(F13*G13)/D13</f>
        <v>61.99261992619926</v>
      </c>
      <c r="K13" s="35">
        <v>1</v>
      </c>
      <c r="L13" s="32" t="s">
        <v>42</v>
      </c>
    </row>
    <row r="14" spans="1:12" s="4" customFormat="1" ht="22.5" customHeight="1" thickBot="1">
      <c r="A14" s="74">
        <v>1</v>
      </c>
      <c r="B14" s="111" t="s">
        <v>118</v>
      </c>
      <c r="C14" s="94">
        <v>2008</v>
      </c>
      <c r="D14" s="94">
        <v>51.3</v>
      </c>
      <c r="E14" s="31" t="s">
        <v>119</v>
      </c>
      <c r="F14" s="34">
        <v>6</v>
      </c>
      <c r="G14" s="34">
        <v>294</v>
      </c>
      <c r="H14" s="34">
        <f aca="true" t="shared" si="0" ref="H14:H22">G14*F14</f>
        <v>1764</v>
      </c>
      <c r="I14" s="34">
        <v>12</v>
      </c>
      <c r="J14" s="33">
        <f>(F14*G14)/D14</f>
        <v>34.385964912280706</v>
      </c>
      <c r="K14" s="35">
        <v>1</v>
      </c>
      <c r="L14" s="32" t="s">
        <v>42</v>
      </c>
    </row>
    <row r="15" spans="1:12" s="4" customFormat="1" ht="22.5" customHeight="1" thickBot="1">
      <c r="A15" s="74">
        <v>2</v>
      </c>
      <c r="B15" s="112" t="s">
        <v>43</v>
      </c>
      <c r="C15" s="113">
        <v>2006</v>
      </c>
      <c r="D15" s="113">
        <v>54.2</v>
      </c>
      <c r="E15" s="31" t="s">
        <v>120</v>
      </c>
      <c r="F15" s="34">
        <v>14</v>
      </c>
      <c r="G15" s="34">
        <v>240</v>
      </c>
      <c r="H15" s="34">
        <f>G15*F15</f>
        <v>3360</v>
      </c>
      <c r="I15" s="34">
        <v>12</v>
      </c>
      <c r="J15" s="33">
        <f aca="true" t="shared" si="1" ref="J15:J22">(F15*G15)/D15</f>
        <v>61.99261992619926</v>
      </c>
      <c r="K15" s="35">
        <v>1</v>
      </c>
      <c r="L15" s="32" t="s">
        <v>42</v>
      </c>
    </row>
    <row r="16" spans="1:12" s="4" customFormat="1" ht="21.75" customHeight="1" thickBot="1">
      <c r="A16" s="74">
        <v>3</v>
      </c>
      <c r="B16" s="112" t="s">
        <v>44</v>
      </c>
      <c r="C16" s="114">
        <v>2007</v>
      </c>
      <c r="D16" s="114">
        <v>52.9</v>
      </c>
      <c r="E16" s="90" t="s">
        <v>121</v>
      </c>
      <c r="F16" s="84">
        <v>14</v>
      </c>
      <c r="G16" s="34">
        <v>307</v>
      </c>
      <c r="H16" s="34">
        <f>G16*F16</f>
        <v>4298</v>
      </c>
      <c r="I16" s="34">
        <v>12</v>
      </c>
      <c r="J16" s="33">
        <f t="shared" si="1"/>
        <v>81.2476370510397</v>
      </c>
      <c r="K16" s="35">
        <v>1</v>
      </c>
      <c r="L16" s="32" t="s">
        <v>42</v>
      </c>
    </row>
    <row r="17" spans="1:12" s="4" customFormat="1" ht="22.5" customHeight="1">
      <c r="A17" s="74">
        <v>4</v>
      </c>
      <c r="B17" s="115" t="s">
        <v>122</v>
      </c>
      <c r="C17" s="116">
        <v>2008</v>
      </c>
      <c r="D17" s="116">
        <v>51.3</v>
      </c>
      <c r="E17" s="90" t="s">
        <v>119</v>
      </c>
      <c r="F17" s="34">
        <v>6</v>
      </c>
      <c r="G17" s="34">
        <v>323</v>
      </c>
      <c r="H17" s="34">
        <f t="shared" si="0"/>
        <v>1938</v>
      </c>
      <c r="I17" s="34">
        <v>12</v>
      </c>
      <c r="J17" s="33">
        <f t="shared" si="1"/>
        <v>37.77777777777778</v>
      </c>
      <c r="K17" s="35">
        <v>1</v>
      </c>
      <c r="L17" s="32" t="s">
        <v>42</v>
      </c>
    </row>
    <row r="18" spans="1:12" s="4" customFormat="1" ht="22.5" customHeight="1">
      <c r="A18" s="74">
        <v>5</v>
      </c>
      <c r="B18" s="115" t="s">
        <v>123</v>
      </c>
      <c r="C18" s="30">
        <v>2008</v>
      </c>
      <c r="D18" s="30">
        <v>53.7</v>
      </c>
      <c r="E18" s="90" t="s">
        <v>121</v>
      </c>
      <c r="F18" s="34">
        <v>12</v>
      </c>
      <c r="G18" s="34">
        <v>244</v>
      </c>
      <c r="H18" s="34">
        <f t="shared" si="0"/>
        <v>2928</v>
      </c>
      <c r="I18" s="34">
        <v>12</v>
      </c>
      <c r="J18" s="33">
        <f t="shared" si="1"/>
        <v>54.52513966480446</v>
      </c>
      <c r="K18" s="35">
        <v>1</v>
      </c>
      <c r="L18" s="32" t="s">
        <v>42</v>
      </c>
    </row>
    <row r="19" spans="1:12" s="4" customFormat="1" ht="23.25" customHeight="1">
      <c r="A19" s="74">
        <v>6</v>
      </c>
      <c r="B19" s="115" t="s">
        <v>124</v>
      </c>
      <c r="C19" s="30">
        <v>2008</v>
      </c>
      <c r="D19" s="30">
        <v>56.3</v>
      </c>
      <c r="E19" s="90" t="s">
        <v>119</v>
      </c>
      <c r="F19" s="34">
        <v>10</v>
      </c>
      <c r="G19" s="34">
        <v>226</v>
      </c>
      <c r="H19" s="34">
        <f t="shared" si="0"/>
        <v>2260</v>
      </c>
      <c r="I19" s="34">
        <v>12</v>
      </c>
      <c r="J19" s="33">
        <f t="shared" si="1"/>
        <v>40.142095914742455</v>
      </c>
      <c r="K19" s="35">
        <v>1</v>
      </c>
      <c r="L19" s="32" t="s">
        <v>42</v>
      </c>
    </row>
    <row r="20" spans="1:12" s="4" customFormat="1" ht="21.75" customHeight="1" thickBot="1">
      <c r="A20" s="74">
        <v>7</v>
      </c>
      <c r="B20" s="115" t="s">
        <v>125</v>
      </c>
      <c r="C20" s="30">
        <v>2010</v>
      </c>
      <c r="D20" s="30">
        <v>44</v>
      </c>
      <c r="E20" s="90" t="s">
        <v>119</v>
      </c>
      <c r="F20" s="34">
        <v>8</v>
      </c>
      <c r="G20" s="34">
        <v>344</v>
      </c>
      <c r="H20" s="34">
        <f t="shared" si="0"/>
        <v>2752</v>
      </c>
      <c r="I20" s="34">
        <v>12</v>
      </c>
      <c r="J20" s="33">
        <f t="shared" si="1"/>
        <v>62.54545454545455</v>
      </c>
      <c r="K20" s="35">
        <v>1</v>
      </c>
      <c r="L20" s="32" t="s">
        <v>42</v>
      </c>
    </row>
    <row r="21" spans="1:12" s="4" customFormat="1" ht="23.25" customHeight="1" thickBot="1">
      <c r="A21" s="74">
        <v>8</v>
      </c>
      <c r="B21" s="89" t="s">
        <v>126</v>
      </c>
      <c r="C21" s="61">
        <v>2005</v>
      </c>
      <c r="D21" s="61">
        <v>67.5</v>
      </c>
      <c r="E21" s="90">
        <v>1</v>
      </c>
      <c r="F21" s="34">
        <v>22</v>
      </c>
      <c r="G21" s="34">
        <v>251</v>
      </c>
      <c r="H21" s="34">
        <f t="shared" si="0"/>
        <v>5522</v>
      </c>
      <c r="I21" s="34">
        <v>12</v>
      </c>
      <c r="J21" s="33">
        <f t="shared" si="1"/>
        <v>81.80740740740741</v>
      </c>
      <c r="K21" s="35">
        <v>1</v>
      </c>
      <c r="L21" s="32" t="s">
        <v>42</v>
      </c>
    </row>
    <row r="22" spans="1:12" s="4" customFormat="1" ht="23.25" customHeight="1" thickBot="1">
      <c r="A22" s="74">
        <v>9</v>
      </c>
      <c r="B22" s="87" t="s">
        <v>127</v>
      </c>
      <c r="C22" s="61">
        <v>2003</v>
      </c>
      <c r="D22" s="61">
        <v>78</v>
      </c>
      <c r="E22" s="90">
        <v>3</v>
      </c>
      <c r="F22" s="34">
        <v>18</v>
      </c>
      <c r="G22" s="34">
        <v>249</v>
      </c>
      <c r="H22" s="34">
        <f t="shared" si="0"/>
        <v>4482</v>
      </c>
      <c r="I22" s="34">
        <v>12</v>
      </c>
      <c r="J22" s="33">
        <f t="shared" si="1"/>
        <v>57.46153846153846</v>
      </c>
      <c r="K22" s="35">
        <v>1</v>
      </c>
      <c r="L22" s="32" t="s">
        <v>42</v>
      </c>
    </row>
    <row r="23" spans="1:12" s="76" customFormat="1" ht="26.25" customHeight="1">
      <c r="A23" s="80"/>
      <c r="B23" s="77" t="s">
        <v>11</v>
      </c>
      <c r="C23" s="78"/>
      <c r="D23" s="81">
        <f>SUM(D13:D22)</f>
        <v>563.4</v>
      </c>
      <c r="E23" s="62"/>
      <c r="F23" s="35"/>
      <c r="G23" s="35">
        <f>SUM(G13:G22)</f>
        <v>2718</v>
      </c>
      <c r="H23" s="35">
        <f>SUM(H13:H22)</f>
        <v>32664</v>
      </c>
      <c r="I23" s="35">
        <f>SUM(I14:I22)</f>
        <v>108</v>
      </c>
      <c r="J23" s="41">
        <f>SUM(J13:J22)</f>
        <v>573.8782555874441</v>
      </c>
      <c r="K23" s="35"/>
      <c r="L23" s="79"/>
    </row>
    <row r="25" spans="2:12" ht="24" customHeight="1">
      <c r="B25" s="51" t="s">
        <v>1</v>
      </c>
      <c r="C25" s="51"/>
      <c r="D25" s="52"/>
      <c r="E25" s="49"/>
      <c r="F25" s="49"/>
      <c r="G25" s="49" t="s">
        <v>2</v>
      </c>
      <c r="H25" s="49"/>
      <c r="I25" s="49"/>
      <c r="J25" s="49"/>
      <c r="K25" s="45"/>
      <c r="L25" s="44"/>
    </row>
    <row r="26" spans="2:12" ht="29.25" customHeight="1">
      <c r="B26" s="53" t="s">
        <v>23</v>
      </c>
      <c r="C26" s="54"/>
      <c r="D26" s="54"/>
      <c r="E26" s="54"/>
      <c r="F26" s="50"/>
      <c r="G26" s="50" t="s">
        <v>30</v>
      </c>
      <c r="H26" s="50"/>
      <c r="I26" s="50"/>
      <c r="J26" s="50"/>
      <c r="K26" s="46"/>
      <c r="L26" s="44"/>
    </row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3:M3"/>
    <mergeCell ref="B4:M4"/>
    <mergeCell ref="B2:M2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Normal="90" zoomScaleSheetLayoutView="100" workbookViewId="0" topLeftCell="A4">
      <selection activeCell="K13" sqref="K13:K21"/>
    </sheetView>
  </sheetViews>
  <sheetFormatPr defaultColWidth="8.00390625" defaultRowHeight="15.75"/>
  <cols>
    <col min="1" max="1" width="4.375" style="70" customWidth="1"/>
    <col min="2" max="2" width="24.25390625" style="2" customWidth="1"/>
    <col min="3" max="3" width="7.00390625" style="1" customWidth="1"/>
    <col min="4" max="4" width="8.50390625" style="1" customWidth="1"/>
    <col min="5" max="5" width="5.50390625" style="1" customWidth="1"/>
    <col min="6" max="7" width="6.375" style="1" customWidth="1"/>
    <col min="8" max="8" width="8.75390625" style="1" customWidth="1"/>
    <col min="9" max="9" width="11.125" style="1" customWidth="1"/>
    <col min="10" max="10" width="9.1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3" s="24" customFormat="1" ht="15.75" customHeight="1">
      <c r="A1" s="71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24" customFormat="1" ht="15.75">
      <c r="A2" s="66"/>
      <c r="B2" s="137" t="s">
        <v>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4" customFormat="1" ht="15.75" customHeight="1">
      <c r="A3" s="71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72"/>
      <c r="B4" s="151" t="s">
        <v>54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s="20" customFormat="1" ht="33" customHeight="1">
      <c r="A5" s="73"/>
      <c r="B5" s="18" t="s">
        <v>46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9"/>
    </row>
    <row r="6" spans="2:12" ht="38.25" customHeight="1">
      <c r="B6" s="16"/>
      <c r="C6" s="117" t="s">
        <v>157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54" t="s">
        <v>36</v>
      </c>
      <c r="B7" s="124" t="s">
        <v>4</v>
      </c>
      <c r="C7" s="146" t="s">
        <v>6</v>
      </c>
      <c r="D7" s="149" t="s">
        <v>7</v>
      </c>
      <c r="E7" s="121" t="s">
        <v>17</v>
      </c>
      <c r="F7" s="146" t="s">
        <v>8</v>
      </c>
      <c r="G7" s="145" t="s">
        <v>15</v>
      </c>
      <c r="H7" s="145" t="s">
        <v>10</v>
      </c>
      <c r="I7" s="124" t="s">
        <v>12</v>
      </c>
      <c r="J7" s="121" t="s">
        <v>9</v>
      </c>
      <c r="K7" s="118" t="s">
        <v>3</v>
      </c>
      <c r="L7" s="147" t="s">
        <v>5</v>
      </c>
    </row>
    <row r="8" spans="1:12" ht="16.5" customHeight="1">
      <c r="A8" s="154"/>
      <c r="B8" s="120"/>
      <c r="C8" s="147"/>
      <c r="D8" s="149"/>
      <c r="E8" s="121"/>
      <c r="F8" s="147"/>
      <c r="G8" s="145"/>
      <c r="H8" s="121"/>
      <c r="I8" s="124"/>
      <c r="J8" s="121"/>
      <c r="K8" s="118"/>
      <c r="L8" s="147"/>
    </row>
    <row r="9" spans="1:12" ht="16.5" customHeight="1">
      <c r="A9" s="154"/>
      <c r="B9" s="120"/>
      <c r="C9" s="147"/>
      <c r="D9" s="149"/>
      <c r="E9" s="121"/>
      <c r="F9" s="147"/>
      <c r="G9" s="145"/>
      <c r="H9" s="121"/>
      <c r="I9" s="124"/>
      <c r="J9" s="121"/>
      <c r="K9" s="118"/>
      <c r="L9" s="147"/>
    </row>
    <row r="10" spans="1:12" ht="16.5" customHeight="1">
      <c r="A10" s="154"/>
      <c r="B10" s="120"/>
      <c r="C10" s="147"/>
      <c r="D10" s="149"/>
      <c r="E10" s="121"/>
      <c r="F10" s="147"/>
      <c r="G10" s="145"/>
      <c r="H10" s="121"/>
      <c r="I10" s="124"/>
      <c r="J10" s="121"/>
      <c r="K10" s="118"/>
      <c r="L10" s="147"/>
    </row>
    <row r="11" spans="1:12" ht="16.5" customHeight="1">
      <c r="A11" s="154"/>
      <c r="B11" s="120"/>
      <c r="C11" s="147"/>
      <c r="D11" s="149"/>
      <c r="E11" s="121"/>
      <c r="F11" s="147"/>
      <c r="G11" s="145"/>
      <c r="H11" s="121"/>
      <c r="I11" s="124"/>
      <c r="J11" s="121"/>
      <c r="K11" s="118"/>
      <c r="L11" s="147"/>
    </row>
    <row r="12" spans="1:12" ht="16.5" customHeight="1" thickBot="1">
      <c r="A12" s="154"/>
      <c r="B12" s="120"/>
      <c r="C12" s="147"/>
      <c r="D12" s="149"/>
      <c r="E12" s="121"/>
      <c r="F12" s="147"/>
      <c r="G12" s="145"/>
      <c r="H12" s="121"/>
      <c r="I12" s="124"/>
      <c r="J12" s="121"/>
      <c r="K12" s="118"/>
      <c r="L12" s="147"/>
    </row>
    <row r="13" spans="1:12" s="4" customFormat="1" ht="22.5" customHeight="1" thickBot="1">
      <c r="A13" s="74">
        <v>1</v>
      </c>
      <c r="B13" s="109" t="s">
        <v>93</v>
      </c>
      <c r="C13" s="92">
        <v>2005</v>
      </c>
      <c r="D13" s="92">
        <v>48</v>
      </c>
      <c r="E13" s="98"/>
      <c r="F13" s="99">
        <v>12</v>
      </c>
      <c r="G13" s="99">
        <v>225</v>
      </c>
      <c r="H13" s="99">
        <f aca="true" t="shared" si="0" ref="H13:H21">G13*F13</f>
        <v>2700</v>
      </c>
      <c r="I13" s="99">
        <v>12</v>
      </c>
      <c r="J13" s="100">
        <f aca="true" t="shared" si="1" ref="J13:J21">(F13*G13)/D13</f>
        <v>56.25</v>
      </c>
      <c r="K13" s="101">
        <v>2</v>
      </c>
      <c r="L13" s="102" t="s">
        <v>94</v>
      </c>
    </row>
    <row r="14" spans="1:12" s="4" customFormat="1" ht="22.5" customHeight="1" thickBot="1">
      <c r="A14" s="74">
        <v>2</v>
      </c>
      <c r="B14" s="110" t="s">
        <v>95</v>
      </c>
      <c r="C14" s="93">
        <v>2005</v>
      </c>
      <c r="D14" s="93">
        <v>68</v>
      </c>
      <c r="E14" s="98"/>
      <c r="F14" s="99">
        <v>16</v>
      </c>
      <c r="G14" s="99">
        <v>246</v>
      </c>
      <c r="H14" s="99">
        <f t="shared" si="0"/>
        <v>3936</v>
      </c>
      <c r="I14" s="99">
        <v>12</v>
      </c>
      <c r="J14" s="100">
        <f t="shared" si="1"/>
        <v>57.88235294117647</v>
      </c>
      <c r="K14" s="101">
        <v>2</v>
      </c>
      <c r="L14" s="102" t="s">
        <v>94</v>
      </c>
    </row>
    <row r="15" spans="1:12" s="4" customFormat="1" ht="22.5" customHeight="1">
      <c r="A15" s="74">
        <v>3</v>
      </c>
      <c r="B15" s="95" t="s">
        <v>97</v>
      </c>
      <c r="C15" s="105">
        <v>2008</v>
      </c>
      <c r="D15" s="105">
        <v>35</v>
      </c>
      <c r="E15" s="103"/>
      <c r="F15" s="99">
        <v>6</v>
      </c>
      <c r="G15" s="99">
        <v>293</v>
      </c>
      <c r="H15" s="99">
        <f t="shared" si="0"/>
        <v>1758</v>
      </c>
      <c r="I15" s="99">
        <v>12</v>
      </c>
      <c r="J15" s="100">
        <f t="shared" si="1"/>
        <v>50.22857142857143</v>
      </c>
      <c r="K15" s="101">
        <v>2</v>
      </c>
      <c r="L15" s="102" t="s">
        <v>94</v>
      </c>
    </row>
    <row r="16" spans="1:12" s="4" customFormat="1" ht="22.5" customHeight="1">
      <c r="A16" s="74">
        <v>4</v>
      </c>
      <c r="B16" s="95" t="s">
        <v>98</v>
      </c>
      <c r="C16" s="105">
        <v>2008</v>
      </c>
      <c r="D16" s="105">
        <v>38</v>
      </c>
      <c r="E16" s="103"/>
      <c r="F16" s="99">
        <v>6</v>
      </c>
      <c r="G16" s="99">
        <v>393</v>
      </c>
      <c r="H16" s="99">
        <f t="shared" si="0"/>
        <v>2358</v>
      </c>
      <c r="I16" s="99">
        <v>12</v>
      </c>
      <c r="J16" s="100">
        <f t="shared" si="1"/>
        <v>62.05263157894737</v>
      </c>
      <c r="K16" s="101">
        <v>2</v>
      </c>
      <c r="L16" s="102" t="s">
        <v>94</v>
      </c>
    </row>
    <row r="17" spans="1:12" s="4" customFormat="1" ht="23.25" customHeight="1">
      <c r="A17" s="74">
        <v>5</v>
      </c>
      <c r="B17" s="95" t="s">
        <v>99</v>
      </c>
      <c r="C17" s="105">
        <v>2006</v>
      </c>
      <c r="D17" s="105">
        <v>53</v>
      </c>
      <c r="E17" s="103"/>
      <c r="F17" s="99">
        <v>12</v>
      </c>
      <c r="G17" s="99">
        <v>260</v>
      </c>
      <c r="H17" s="99">
        <f t="shared" si="0"/>
        <v>3120</v>
      </c>
      <c r="I17" s="99">
        <v>12</v>
      </c>
      <c r="J17" s="100">
        <f t="shared" si="1"/>
        <v>58.867924528301884</v>
      </c>
      <c r="K17" s="101">
        <v>2</v>
      </c>
      <c r="L17" s="102" t="s">
        <v>94</v>
      </c>
    </row>
    <row r="18" spans="1:12" s="4" customFormat="1" ht="21.75" customHeight="1" thickBot="1">
      <c r="A18" s="74">
        <v>6</v>
      </c>
      <c r="B18" s="95" t="s">
        <v>100</v>
      </c>
      <c r="C18" s="105">
        <v>2004</v>
      </c>
      <c r="D18" s="105">
        <v>48</v>
      </c>
      <c r="E18" s="103"/>
      <c r="F18" s="99">
        <v>8</v>
      </c>
      <c r="G18" s="99">
        <v>266</v>
      </c>
      <c r="H18" s="99">
        <f t="shared" si="0"/>
        <v>2128</v>
      </c>
      <c r="I18" s="99">
        <v>12</v>
      </c>
      <c r="J18" s="100">
        <f t="shared" si="1"/>
        <v>44.333333333333336</v>
      </c>
      <c r="K18" s="101">
        <v>2</v>
      </c>
      <c r="L18" s="102" t="s">
        <v>94</v>
      </c>
    </row>
    <row r="19" spans="1:12" s="4" customFormat="1" ht="23.25" customHeight="1" thickBot="1">
      <c r="A19" s="74">
        <v>7</v>
      </c>
      <c r="B19" s="96" t="s">
        <v>101</v>
      </c>
      <c r="C19" s="106">
        <v>2010</v>
      </c>
      <c r="D19" s="106">
        <v>32</v>
      </c>
      <c r="E19" s="103"/>
      <c r="F19" s="99">
        <v>6</v>
      </c>
      <c r="G19" s="99">
        <v>293</v>
      </c>
      <c r="H19" s="99">
        <f t="shared" si="0"/>
        <v>1758</v>
      </c>
      <c r="I19" s="99">
        <v>12</v>
      </c>
      <c r="J19" s="100">
        <f t="shared" si="1"/>
        <v>54.9375</v>
      </c>
      <c r="K19" s="101">
        <v>2</v>
      </c>
      <c r="L19" s="102" t="s">
        <v>94</v>
      </c>
    </row>
    <row r="20" spans="1:12" s="4" customFormat="1" ht="21.75" customHeight="1" thickBot="1">
      <c r="A20" s="74">
        <v>8</v>
      </c>
      <c r="B20" s="110" t="s">
        <v>96</v>
      </c>
      <c r="C20" s="93">
        <v>2004</v>
      </c>
      <c r="D20" s="93">
        <v>63</v>
      </c>
      <c r="E20" s="103"/>
      <c r="F20" s="104">
        <v>16</v>
      </c>
      <c r="G20" s="99">
        <v>200</v>
      </c>
      <c r="H20" s="99">
        <f>G20*F20</f>
        <v>3200</v>
      </c>
      <c r="I20" s="99">
        <v>11</v>
      </c>
      <c r="J20" s="100">
        <f>(F20*G20)/D20</f>
        <v>50.79365079365079</v>
      </c>
      <c r="K20" s="101">
        <v>2</v>
      </c>
      <c r="L20" s="102" t="s">
        <v>94</v>
      </c>
    </row>
    <row r="21" spans="1:12" s="4" customFormat="1" ht="23.25" customHeight="1">
      <c r="A21" s="74">
        <v>9</v>
      </c>
      <c r="B21" s="97" t="s">
        <v>102</v>
      </c>
      <c r="C21" s="107">
        <v>2009</v>
      </c>
      <c r="D21" s="108">
        <v>33</v>
      </c>
      <c r="E21" s="98"/>
      <c r="F21" s="99">
        <v>6</v>
      </c>
      <c r="G21" s="99">
        <v>423</v>
      </c>
      <c r="H21" s="99">
        <f t="shared" si="0"/>
        <v>2538</v>
      </c>
      <c r="I21" s="99">
        <v>13</v>
      </c>
      <c r="J21" s="100">
        <f t="shared" si="1"/>
        <v>76.9090909090909</v>
      </c>
      <c r="K21" s="101">
        <v>2</v>
      </c>
      <c r="L21" s="102" t="s">
        <v>94</v>
      </c>
    </row>
    <row r="22" spans="1:12" s="76" customFormat="1" ht="26.25" customHeight="1">
      <c r="A22" s="80"/>
      <c r="B22" s="77" t="s">
        <v>11</v>
      </c>
      <c r="C22" s="78"/>
      <c r="D22" s="81">
        <f>SUM(D13:D21)</f>
        <v>418</v>
      </c>
      <c r="E22" s="62"/>
      <c r="F22" s="35"/>
      <c r="G22" s="35">
        <f>SUM(G13:G21)</f>
        <v>2599</v>
      </c>
      <c r="H22" s="35">
        <f>SUM(H13:H21)</f>
        <v>23496</v>
      </c>
      <c r="I22" s="35">
        <f>SUM(I13:I21)</f>
        <v>108</v>
      </c>
      <c r="J22" s="41">
        <f>SUM(J13:J21)</f>
        <v>512.2550555130722</v>
      </c>
      <c r="K22" s="35"/>
      <c r="L22" s="79"/>
    </row>
    <row r="24" spans="2:12" ht="24" customHeight="1"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45"/>
      <c r="L24" s="44"/>
    </row>
    <row r="25" spans="2:12" ht="29.25" customHeight="1"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46"/>
      <c r="L25" s="44"/>
    </row>
  </sheetData>
  <sheetProtection/>
  <mergeCells count="18">
    <mergeCell ref="A7:A12"/>
    <mergeCell ref="I7:I12"/>
    <mergeCell ref="C7:C12"/>
    <mergeCell ref="D7:D12"/>
    <mergeCell ref="E7:E12"/>
    <mergeCell ref="F7:F12"/>
    <mergeCell ref="G7:G12"/>
    <mergeCell ref="H7:H12"/>
    <mergeCell ref="B7:B12"/>
    <mergeCell ref="B1:M1"/>
    <mergeCell ref="B3:M3"/>
    <mergeCell ref="B4:M4"/>
    <mergeCell ref="B2:M2"/>
    <mergeCell ref="J7:J12"/>
    <mergeCell ref="C6:K6"/>
    <mergeCell ref="K7:K12"/>
    <mergeCell ref="C5:L5"/>
    <mergeCell ref="L7:L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104" zoomScaleNormal="104" zoomScaleSheetLayoutView="104" workbookViewId="0" topLeftCell="A1">
      <selection activeCell="K13" sqref="K13:K21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55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0" customFormat="1" ht="33" customHeight="1">
      <c r="A5" s="65"/>
      <c r="B5" s="18" t="s">
        <v>46</v>
      </c>
      <c r="C5" s="144"/>
      <c r="D5" s="122"/>
      <c r="E5" s="122"/>
      <c r="F5" s="122"/>
      <c r="G5" s="122"/>
      <c r="H5" s="122"/>
      <c r="I5" s="122"/>
      <c r="J5" s="122"/>
      <c r="K5" s="122"/>
      <c r="L5" s="122"/>
      <c r="M5" s="19" t="s">
        <v>21</v>
      </c>
    </row>
    <row r="6" spans="2:12" ht="42" customHeight="1">
      <c r="B6" s="16"/>
      <c r="C6" s="117" t="s">
        <v>155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24" t="s">
        <v>4</v>
      </c>
      <c r="C7" s="146" t="s">
        <v>6</v>
      </c>
      <c r="D7" s="149" t="s">
        <v>7</v>
      </c>
      <c r="E7" s="121" t="s">
        <v>17</v>
      </c>
      <c r="F7" s="146" t="s">
        <v>8</v>
      </c>
      <c r="G7" s="145" t="s">
        <v>15</v>
      </c>
      <c r="H7" s="145" t="s">
        <v>10</v>
      </c>
      <c r="I7" s="124" t="s">
        <v>12</v>
      </c>
      <c r="J7" s="121" t="s">
        <v>9</v>
      </c>
      <c r="K7" s="118" t="s">
        <v>3</v>
      </c>
      <c r="L7" s="147" t="s">
        <v>5</v>
      </c>
    </row>
    <row r="8" spans="1:12" ht="16.5" customHeight="1">
      <c r="A8" s="148"/>
      <c r="B8" s="120"/>
      <c r="C8" s="147"/>
      <c r="D8" s="149"/>
      <c r="E8" s="121"/>
      <c r="F8" s="147"/>
      <c r="G8" s="145"/>
      <c r="H8" s="121"/>
      <c r="I8" s="124"/>
      <c r="J8" s="121"/>
      <c r="K8" s="118"/>
      <c r="L8" s="147"/>
    </row>
    <row r="9" spans="1:12" ht="16.5" customHeight="1">
      <c r="A9" s="148"/>
      <c r="B9" s="120"/>
      <c r="C9" s="147"/>
      <c r="D9" s="149"/>
      <c r="E9" s="121"/>
      <c r="F9" s="147"/>
      <c r="G9" s="145"/>
      <c r="H9" s="121"/>
      <c r="I9" s="124"/>
      <c r="J9" s="121"/>
      <c r="K9" s="118"/>
      <c r="L9" s="147"/>
    </row>
    <row r="10" spans="1:12" ht="16.5" customHeight="1">
      <c r="A10" s="148"/>
      <c r="B10" s="120"/>
      <c r="C10" s="147"/>
      <c r="D10" s="149"/>
      <c r="E10" s="121"/>
      <c r="F10" s="147"/>
      <c r="G10" s="145"/>
      <c r="H10" s="121"/>
      <c r="I10" s="124"/>
      <c r="J10" s="121"/>
      <c r="K10" s="118"/>
      <c r="L10" s="147"/>
    </row>
    <row r="11" spans="1:12" ht="16.5" customHeight="1">
      <c r="A11" s="148"/>
      <c r="B11" s="120"/>
      <c r="C11" s="147"/>
      <c r="D11" s="149"/>
      <c r="E11" s="121"/>
      <c r="F11" s="147"/>
      <c r="G11" s="145"/>
      <c r="H11" s="121"/>
      <c r="I11" s="124"/>
      <c r="J11" s="121"/>
      <c r="K11" s="118"/>
      <c r="L11" s="147"/>
    </row>
    <row r="12" spans="1:12" ht="16.5" customHeight="1">
      <c r="A12" s="148"/>
      <c r="B12" s="120"/>
      <c r="C12" s="147"/>
      <c r="D12" s="149"/>
      <c r="E12" s="121"/>
      <c r="F12" s="147"/>
      <c r="G12" s="145"/>
      <c r="H12" s="121"/>
      <c r="I12" s="124"/>
      <c r="J12" s="121"/>
      <c r="K12" s="118"/>
      <c r="L12" s="147"/>
    </row>
    <row r="13" spans="1:12" s="4" customFormat="1" ht="21.75" customHeight="1">
      <c r="A13" s="67">
        <v>1</v>
      </c>
      <c r="B13" s="176" t="s">
        <v>145</v>
      </c>
      <c r="C13" s="178">
        <v>1997</v>
      </c>
      <c r="D13" s="178">
        <v>61</v>
      </c>
      <c r="E13" s="31"/>
      <c r="F13" s="177">
        <v>16</v>
      </c>
      <c r="G13" s="177">
        <v>310</v>
      </c>
      <c r="H13" s="34">
        <f aca="true" t="shared" si="0" ref="H13:H21">G13*F13</f>
        <v>4960</v>
      </c>
      <c r="I13" s="34">
        <v>12</v>
      </c>
      <c r="J13" s="33">
        <f aca="true" t="shared" si="1" ref="J13:J21">(F13*G13)/D13</f>
        <v>81.31147540983606</v>
      </c>
      <c r="K13" s="35">
        <v>3</v>
      </c>
      <c r="L13" s="32" t="s">
        <v>154</v>
      </c>
    </row>
    <row r="14" spans="1:12" s="4" customFormat="1" ht="23.25" customHeight="1">
      <c r="A14" s="67">
        <v>2</v>
      </c>
      <c r="B14" s="176" t="s">
        <v>146</v>
      </c>
      <c r="C14" s="178">
        <v>1996</v>
      </c>
      <c r="D14" s="178">
        <v>70</v>
      </c>
      <c r="E14" s="31"/>
      <c r="F14" s="177">
        <v>16</v>
      </c>
      <c r="G14" s="177">
        <v>359</v>
      </c>
      <c r="H14" s="34">
        <f t="shared" si="0"/>
        <v>5744</v>
      </c>
      <c r="I14" s="34">
        <v>12</v>
      </c>
      <c r="J14" s="33">
        <f t="shared" si="1"/>
        <v>82.05714285714286</v>
      </c>
      <c r="K14" s="35">
        <v>3</v>
      </c>
      <c r="L14" s="32" t="s">
        <v>154</v>
      </c>
    </row>
    <row r="15" spans="1:12" s="4" customFormat="1" ht="23.25" customHeight="1">
      <c r="A15" s="67">
        <v>3</v>
      </c>
      <c r="B15" s="176" t="s">
        <v>147</v>
      </c>
      <c r="C15" s="178">
        <v>1997</v>
      </c>
      <c r="D15" s="178">
        <v>85</v>
      </c>
      <c r="E15" s="31"/>
      <c r="F15" s="177">
        <v>16</v>
      </c>
      <c r="G15" s="177">
        <v>274</v>
      </c>
      <c r="H15" s="34">
        <f t="shared" si="0"/>
        <v>4384</v>
      </c>
      <c r="I15" s="34">
        <v>12</v>
      </c>
      <c r="J15" s="33">
        <f t="shared" si="1"/>
        <v>51.576470588235296</v>
      </c>
      <c r="K15" s="35">
        <v>3</v>
      </c>
      <c r="L15" s="32" t="s">
        <v>154</v>
      </c>
    </row>
    <row r="16" spans="1:12" s="4" customFormat="1" ht="23.25" customHeight="1">
      <c r="A16" s="67">
        <v>4</v>
      </c>
      <c r="B16" s="176" t="s">
        <v>148</v>
      </c>
      <c r="C16" s="178">
        <v>2001</v>
      </c>
      <c r="D16" s="178">
        <v>73</v>
      </c>
      <c r="E16" s="31"/>
      <c r="F16" s="177">
        <v>8</v>
      </c>
      <c r="G16" s="177">
        <v>360</v>
      </c>
      <c r="H16" s="34">
        <f t="shared" si="0"/>
        <v>2880</v>
      </c>
      <c r="I16" s="34">
        <v>12</v>
      </c>
      <c r="J16" s="33">
        <f t="shared" si="1"/>
        <v>39.45205479452055</v>
      </c>
      <c r="K16" s="35">
        <v>3</v>
      </c>
      <c r="L16" s="32" t="s">
        <v>154</v>
      </c>
    </row>
    <row r="17" spans="1:12" s="4" customFormat="1" ht="21" customHeight="1">
      <c r="A17" s="67">
        <v>5</v>
      </c>
      <c r="B17" s="176" t="s">
        <v>149</v>
      </c>
      <c r="C17" s="178">
        <v>2002</v>
      </c>
      <c r="D17" s="178">
        <v>56</v>
      </c>
      <c r="E17" s="31"/>
      <c r="F17" s="177">
        <v>8</v>
      </c>
      <c r="G17" s="177">
        <v>296</v>
      </c>
      <c r="H17" s="34">
        <f t="shared" si="0"/>
        <v>2368</v>
      </c>
      <c r="I17" s="34">
        <v>12</v>
      </c>
      <c r="J17" s="33">
        <f t="shared" si="1"/>
        <v>42.285714285714285</v>
      </c>
      <c r="K17" s="35">
        <v>3</v>
      </c>
      <c r="L17" s="32" t="s">
        <v>154</v>
      </c>
    </row>
    <row r="18" spans="1:12" s="4" customFormat="1" ht="25.5" customHeight="1">
      <c r="A18" s="67">
        <v>6</v>
      </c>
      <c r="B18" s="176" t="s">
        <v>150</v>
      </c>
      <c r="C18" s="178">
        <v>2001</v>
      </c>
      <c r="D18" s="178">
        <v>47</v>
      </c>
      <c r="E18" s="31"/>
      <c r="F18" s="177">
        <v>8</v>
      </c>
      <c r="G18" s="177">
        <v>276</v>
      </c>
      <c r="H18" s="34">
        <f t="shared" si="0"/>
        <v>2208</v>
      </c>
      <c r="I18" s="34">
        <v>12</v>
      </c>
      <c r="J18" s="33">
        <f t="shared" si="1"/>
        <v>46.97872340425532</v>
      </c>
      <c r="K18" s="35">
        <v>3</v>
      </c>
      <c r="L18" s="32" t="s">
        <v>154</v>
      </c>
    </row>
    <row r="19" spans="1:12" s="4" customFormat="1" ht="22.5" customHeight="1">
      <c r="A19" s="67">
        <v>7</v>
      </c>
      <c r="B19" s="176" t="s">
        <v>151</v>
      </c>
      <c r="C19" s="178">
        <v>2001</v>
      </c>
      <c r="D19" s="178">
        <v>53</v>
      </c>
      <c r="E19" s="31"/>
      <c r="F19" s="177">
        <v>8</v>
      </c>
      <c r="G19" s="177">
        <v>272</v>
      </c>
      <c r="H19" s="34">
        <f t="shared" si="0"/>
        <v>2176</v>
      </c>
      <c r="I19" s="34">
        <v>12</v>
      </c>
      <c r="J19" s="33">
        <f t="shared" si="1"/>
        <v>41.056603773584904</v>
      </c>
      <c r="K19" s="35">
        <v>3</v>
      </c>
      <c r="L19" s="32" t="s">
        <v>154</v>
      </c>
    </row>
    <row r="20" spans="1:12" s="4" customFormat="1" ht="23.25" customHeight="1">
      <c r="A20" s="67">
        <v>8</v>
      </c>
      <c r="B20" s="176" t="s">
        <v>152</v>
      </c>
      <c r="C20" s="178">
        <v>1961</v>
      </c>
      <c r="D20" s="178">
        <v>98</v>
      </c>
      <c r="E20" s="31"/>
      <c r="F20" s="177">
        <v>16</v>
      </c>
      <c r="G20" s="177">
        <v>360</v>
      </c>
      <c r="H20" s="34">
        <f t="shared" si="0"/>
        <v>5760</v>
      </c>
      <c r="I20" s="34">
        <v>12</v>
      </c>
      <c r="J20" s="33">
        <f t="shared" si="1"/>
        <v>58.775510204081634</v>
      </c>
      <c r="K20" s="35">
        <v>3</v>
      </c>
      <c r="L20" s="32" t="s">
        <v>154</v>
      </c>
    </row>
    <row r="21" spans="1:12" s="4" customFormat="1" ht="23.25" customHeight="1">
      <c r="A21" s="67">
        <v>9</v>
      </c>
      <c r="B21" s="176" t="s">
        <v>153</v>
      </c>
      <c r="C21" s="178">
        <v>1997</v>
      </c>
      <c r="D21" s="178">
        <v>70</v>
      </c>
      <c r="E21" s="31"/>
      <c r="F21" s="177">
        <v>16</v>
      </c>
      <c r="G21" s="177">
        <v>300</v>
      </c>
      <c r="H21" s="34">
        <f t="shared" si="0"/>
        <v>4800</v>
      </c>
      <c r="I21" s="34">
        <v>12</v>
      </c>
      <c r="J21" s="33">
        <f t="shared" si="1"/>
        <v>68.57142857142857</v>
      </c>
      <c r="K21" s="35">
        <v>3</v>
      </c>
      <c r="L21" s="32" t="s">
        <v>154</v>
      </c>
    </row>
    <row r="22" spans="1:12" s="76" customFormat="1" ht="24" customHeight="1">
      <c r="A22" s="75"/>
      <c r="B22" s="77" t="s">
        <v>11</v>
      </c>
      <c r="C22" s="78"/>
      <c r="D22" s="81">
        <f>SUM(D13:D21)</f>
        <v>613</v>
      </c>
      <c r="E22" s="62"/>
      <c r="F22" s="35"/>
      <c r="G22" s="35">
        <f>SUM(G13:G21)</f>
        <v>2807</v>
      </c>
      <c r="H22" s="35">
        <f>SUM(H13:H21)</f>
        <v>35280</v>
      </c>
      <c r="I22" s="35">
        <f>SUM(I13:I21)</f>
        <v>108</v>
      </c>
      <c r="J22" s="41">
        <f>SUM(J13:J21)</f>
        <v>512.0651238887996</v>
      </c>
      <c r="K22" s="35"/>
      <c r="L22" s="79"/>
    </row>
    <row r="23" spans="2:9" ht="18" customHeight="1">
      <c r="B23" s="123"/>
      <c r="C23" s="123"/>
      <c r="D23" s="123"/>
      <c r="E23" s="123"/>
      <c r="F23" s="123"/>
      <c r="G23" s="123"/>
      <c r="H23" s="123"/>
      <c r="I23" s="123"/>
    </row>
    <row r="24" spans="1:12" s="4" customFormat="1" ht="24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45"/>
      <c r="L24" s="44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46"/>
      <c r="L25" s="44"/>
    </row>
    <row r="26" spans="1:12" s="4" customFormat="1" ht="15" customHeight="1">
      <c r="A26" s="68"/>
      <c r="B26" s="2"/>
      <c r="C26" s="7"/>
      <c r="D26" s="47"/>
      <c r="E26" s="47"/>
      <c r="F26" s="48"/>
      <c r="G26" s="48"/>
      <c r="H26" s="48"/>
      <c r="I26" s="48"/>
      <c r="J26" s="48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44" customFormat="1" ht="22.5" customHeight="1">
      <c r="A39" s="55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9">
    <mergeCell ref="A7:A12"/>
    <mergeCell ref="B1:M1"/>
    <mergeCell ref="B3:M3"/>
    <mergeCell ref="B4:M4"/>
    <mergeCell ref="L7:L12"/>
    <mergeCell ref="I7:I12"/>
    <mergeCell ref="C7:C12"/>
    <mergeCell ref="D7:D12"/>
    <mergeCell ref="E7:E12"/>
    <mergeCell ref="A2:L2"/>
    <mergeCell ref="C5:L5"/>
    <mergeCell ref="B23:I23"/>
    <mergeCell ref="B7:B12"/>
    <mergeCell ref="J7:J12"/>
    <mergeCell ref="C6:K6"/>
    <mergeCell ref="K7:K12"/>
    <mergeCell ref="G7:G12"/>
    <mergeCell ref="H7:H12"/>
    <mergeCell ref="F7:F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4">
      <selection activeCell="K13" sqref="K13:K21"/>
    </sheetView>
  </sheetViews>
  <sheetFormatPr defaultColWidth="8.00390625" defaultRowHeight="15.75"/>
  <cols>
    <col min="1" max="1" width="3.125" style="2" customWidth="1"/>
    <col min="2" max="2" width="24.25390625" style="2" customWidth="1"/>
    <col min="3" max="3" width="7.00390625" style="1" customWidth="1"/>
    <col min="4" max="4" width="8.75390625" style="1" customWidth="1"/>
    <col min="5" max="5" width="5.50390625" style="1" customWidth="1"/>
    <col min="6" max="7" width="6.125" style="1" customWidth="1"/>
    <col min="8" max="8" width="9.25390625" style="1" customWidth="1"/>
    <col min="9" max="9" width="11.125" style="1" customWidth="1"/>
    <col min="10" max="10" width="7.75390625" style="1" customWidth="1"/>
    <col min="11" max="11" width="4.375" style="3" customWidth="1"/>
    <col min="12" max="12" width="20.37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53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2:12" ht="33.75" customHeight="1">
      <c r="B5" s="18" t="s">
        <v>46</v>
      </c>
      <c r="C5" s="155"/>
      <c r="D5" s="155"/>
      <c r="E5" s="155"/>
      <c r="F5" s="155"/>
      <c r="G5" s="155"/>
      <c r="H5" s="155"/>
      <c r="I5" s="155"/>
      <c r="J5" s="155"/>
      <c r="K5" s="155"/>
      <c r="L5" s="22" t="s">
        <v>21</v>
      </c>
    </row>
    <row r="6" spans="2:12" ht="36" customHeight="1" thickBot="1">
      <c r="B6" s="16"/>
      <c r="C6" s="117" t="s">
        <v>28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56" t="s">
        <v>4</v>
      </c>
      <c r="C7" s="125" t="s">
        <v>6</v>
      </c>
      <c r="D7" s="131" t="s">
        <v>7</v>
      </c>
      <c r="E7" s="127" t="s">
        <v>17</v>
      </c>
      <c r="F7" s="125" t="s">
        <v>8</v>
      </c>
      <c r="G7" s="129" t="s">
        <v>15</v>
      </c>
      <c r="H7" s="129" t="s">
        <v>10</v>
      </c>
      <c r="I7" s="140" t="s">
        <v>12</v>
      </c>
      <c r="J7" s="127" t="s">
        <v>9</v>
      </c>
      <c r="K7" s="133" t="s">
        <v>3</v>
      </c>
      <c r="L7" s="142" t="s">
        <v>5</v>
      </c>
    </row>
    <row r="8" spans="1:12" ht="16.5" customHeight="1">
      <c r="A8" s="148"/>
      <c r="B8" s="157"/>
      <c r="C8" s="126"/>
      <c r="D8" s="132"/>
      <c r="E8" s="128"/>
      <c r="F8" s="126"/>
      <c r="G8" s="130"/>
      <c r="H8" s="128"/>
      <c r="I8" s="141"/>
      <c r="J8" s="128"/>
      <c r="K8" s="134"/>
      <c r="L8" s="143"/>
    </row>
    <row r="9" spans="1:12" ht="16.5" customHeight="1">
      <c r="A9" s="148"/>
      <c r="B9" s="157"/>
      <c r="C9" s="126"/>
      <c r="D9" s="132"/>
      <c r="E9" s="128"/>
      <c r="F9" s="126"/>
      <c r="G9" s="130"/>
      <c r="H9" s="128"/>
      <c r="I9" s="141"/>
      <c r="J9" s="128"/>
      <c r="K9" s="134"/>
      <c r="L9" s="143"/>
    </row>
    <row r="10" spans="1:12" ht="16.5" customHeight="1">
      <c r="A10" s="148"/>
      <c r="B10" s="157"/>
      <c r="C10" s="126"/>
      <c r="D10" s="132"/>
      <c r="E10" s="128"/>
      <c r="F10" s="126"/>
      <c r="G10" s="130"/>
      <c r="H10" s="128"/>
      <c r="I10" s="141"/>
      <c r="J10" s="128"/>
      <c r="K10" s="134"/>
      <c r="L10" s="143"/>
    </row>
    <row r="11" spans="1:12" ht="16.5" customHeight="1">
      <c r="A11" s="148"/>
      <c r="B11" s="157"/>
      <c r="C11" s="126"/>
      <c r="D11" s="132"/>
      <c r="E11" s="128"/>
      <c r="F11" s="126"/>
      <c r="G11" s="130"/>
      <c r="H11" s="128"/>
      <c r="I11" s="141"/>
      <c r="J11" s="128"/>
      <c r="K11" s="134"/>
      <c r="L11" s="143"/>
    </row>
    <row r="12" spans="1:12" ht="16.5" customHeight="1">
      <c r="A12" s="158"/>
      <c r="B12" s="157"/>
      <c r="C12" s="126"/>
      <c r="D12" s="132"/>
      <c r="E12" s="128"/>
      <c r="F12" s="126"/>
      <c r="G12" s="130"/>
      <c r="H12" s="128"/>
      <c r="I12" s="141"/>
      <c r="J12" s="128"/>
      <c r="K12" s="134"/>
      <c r="L12" s="143"/>
    </row>
    <row r="13" spans="1:12" s="4" customFormat="1" ht="22.5" customHeight="1">
      <c r="A13" s="67">
        <v>1</v>
      </c>
      <c r="B13" s="119" t="s">
        <v>39</v>
      </c>
      <c r="C13" s="85">
        <v>2010</v>
      </c>
      <c r="D13" s="61">
        <v>40</v>
      </c>
      <c r="E13" s="31" t="s">
        <v>77</v>
      </c>
      <c r="F13" s="61">
        <v>8</v>
      </c>
      <c r="G13" s="34">
        <v>314</v>
      </c>
      <c r="H13" s="34">
        <f>G13*F13</f>
        <v>2512</v>
      </c>
      <c r="I13" s="34">
        <v>12</v>
      </c>
      <c r="J13" s="33">
        <f>(F13*G13)/D13</f>
        <v>62.8</v>
      </c>
      <c r="K13" s="35">
        <v>4</v>
      </c>
      <c r="L13" s="32" t="s">
        <v>27</v>
      </c>
    </row>
    <row r="14" spans="1:12" s="4" customFormat="1" ht="23.25" customHeight="1">
      <c r="A14" s="67">
        <v>2</v>
      </c>
      <c r="B14" s="119" t="s">
        <v>137</v>
      </c>
      <c r="C14" s="85">
        <v>2010</v>
      </c>
      <c r="D14" s="61">
        <v>40</v>
      </c>
      <c r="E14" s="31" t="s">
        <v>77</v>
      </c>
      <c r="F14" s="61">
        <v>8</v>
      </c>
      <c r="G14" s="34">
        <v>298</v>
      </c>
      <c r="H14" s="34">
        <f aca="true" t="shared" si="0" ref="H14:H20">G14*F14</f>
        <v>2384</v>
      </c>
      <c r="I14" s="34">
        <v>12</v>
      </c>
      <c r="J14" s="33">
        <f>(F14*G14)/D14</f>
        <v>59.6</v>
      </c>
      <c r="K14" s="35">
        <v>4</v>
      </c>
      <c r="L14" s="32" t="s">
        <v>27</v>
      </c>
    </row>
    <row r="15" spans="1:12" s="4" customFormat="1" ht="23.25" customHeight="1">
      <c r="A15" s="67">
        <v>3</v>
      </c>
      <c r="B15" s="119" t="s">
        <v>138</v>
      </c>
      <c r="C15" s="85">
        <v>2010</v>
      </c>
      <c r="D15" s="61">
        <v>33</v>
      </c>
      <c r="E15" s="31" t="s">
        <v>86</v>
      </c>
      <c r="F15" s="61">
        <v>6</v>
      </c>
      <c r="G15" s="34">
        <v>259</v>
      </c>
      <c r="H15" s="34">
        <f t="shared" si="0"/>
        <v>1554</v>
      </c>
      <c r="I15" s="34">
        <v>12</v>
      </c>
      <c r="J15" s="33">
        <f aca="true" t="shared" si="1" ref="J15:J21">(F15*G15)/D15</f>
        <v>47.09090909090909</v>
      </c>
      <c r="K15" s="35">
        <v>4</v>
      </c>
      <c r="L15" s="32" t="s">
        <v>27</v>
      </c>
    </row>
    <row r="16" spans="1:12" s="4" customFormat="1" ht="23.25" customHeight="1">
      <c r="A16" s="67">
        <v>4</v>
      </c>
      <c r="B16" s="119" t="s">
        <v>139</v>
      </c>
      <c r="C16" s="85">
        <v>2010</v>
      </c>
      <c r="D16" s="61">
        <v>36</v>
      </c>
      <c r="E16" s="31" t="s">
        <v>86</v>
      </c>
      <c r="F16" s="61">
        <v>6</v>
      </c>
      <c r="G16" s="34">
        <v>255</v>
      </c>
      <c r="H16" s="34">
        <f t="shared" si="0"/>
        <v>1530</v>
      </c>
      <c r="I16" s="34">
        <v>12</v>
      </c>
      <c r="J16" s="33">
        <f t="shared" si="1"/>
        <v>42.5</v>
      </c>
      <c r="K16" s="35">
        <v>4</v>
      </c>
      <c r="L16" s="32" t="s">
        <v>27</v>
      </c>
    </row>
    <row r="17" spans="1:12" s="4" customFormat="1" ht="22.5" customHeight="1">
      <c r="A17" s="67">
        <v>5</v>
      </c>
      <c r="B17" s="119" t="s">
        <v>140</v>
      </c>
      <c r="C17" s="85">
        <v>2009</v>
      </c>
      <c r="D17" s="61">
        <v>32</v>
      </c>
      <c r="E17" s="31" t="s">
        <v>86</v>
      </c>
      <c r="F17" s="61">
        <v>6</v>
      </c>
      <c r="G17" s="34">
        <v>228</v>
      </c>
      <c r="H17" s="34">
        <f t="shared" si="0"/>
        <v>1368</v>
      </c>
      <c r="I17" s="34">
        <v>12</v>
      </c>
      <c r="J17" s="33">
        <f t="shared" si="1"/>
        <v>42.75</v>
      </c>
      <c r="K17" s="35">
        <v>4</v>
      </c>
      <c r="L17" s="32" t="s">
        <v>27</v>
      </c>
    </row>
    <row r="18" spans="1:12" s="4" customFormat="1" ht="23.25" customHeight="1">
      <c r="A18" s="67">
        <v>6</v>
      </c>
      <c r="B18" s="119" t="s">
        <v>141</v>
      </c>
      <c r="C18" s="85">
        <v>2008</v>
      </c>
      <c r="D18" s="61">
        <v>39</v>
      </c>
      <c r="E18" s="31" t="s">
        <v>77</v>
      </c>
      <c r="F18" s="61">
        <v>8</v>
      </c>
      <c r="G18" s="34">
        <v>280</v>
      </c>
      <c r="H18" s="34">
        <f t="shared" si="0"/>
        <v>2240</v>
      </c>
      <c r="I18" s="34">
        <v>12</v>
      </c>
      <c r="J18" s="33">
        <f t="shared" si="1"/>
        <v>57.43589743589744</v>
      </c>
      <c r="K18" s="35">
        <v>4</v>
      </c>
      <c r="L18" s="32" t="s">
        <v>27</v>
      </c>
    </row>
    <row r="19" spans="1:12" s="4" customFormat="1" ht="21" customHeight="1">
      <c r="A19" s="67">
        <v>7</v>
      </c>
      <c r="B19" s="119" t="s">
        <v>142</v>
      </c>
      <c r="C19" s="85">
        <v>2009</v>
      </c>
      <c r="D19" s="61">
        <v>52</v>
      </c>
      <c r="E19" s="31" t="s">
        <v>77</v>
      </c>
      <c r="F19" s="61">
        <v>8</v>
      </c>
      <c r="G19" s="34">
        <v>222</v>
      </c>
      <c r="H19" s="34">
        <f t="shared" si="0"/>
        <v>1776</v>
      </c>
      <c r="I19" s="34">
        <v>12</v>
      </c>
      <c r="J19" s="33">
        <f t="shared" si="1"/>
        <v>34.15384615384615</v>
      </c>
      <c r="K19" s="35">
        <v>4</v>
      </c>
      <c r="L19" s="32" t="s">
        <v>27</v>
      </c>
    </row>
    <row r="20" spans="1:12" s="4" customFormat="1" ht="21" customHeight="1">
      <c r="A20" s="67">
        <v>8</v>
      </c>
      <c r="B20" s="119" t="s">
        <v>143</v>
      </c>
      <c r="C20" s="85">
        <v>2010</v>
      </c>
      <c r="D20" s="61">
        <v>34</v>
      </c>
      <c r="E20" s="31" t="s">
        <v>86</v>
      </c>
      <c r="F20" s="61">
        <v>6</v>
      </c>
      <c r="G20" s="34">
        <v>320</v>
      </c>
      <c r="H20" s="34">
        <f t="shared" si="0"/>
        <v>1920</v>
      </c>
      <c r="I20" s="34">
        <v>12</v>
      </c>
      <c r="J20" s="33">
        <f t="shared" si="1"/>
        <v>56.470588235294116</v>
      </c>
      <c r="K20" s="35">
        <v>4</v>
      </c>
      <c r="L20" s="32" t="s">
        <v>27</v>
      </c>
    </row>
    <row r="21" spans="1:12" s="4" customFormat="1" ht="21" customHeight="1">
      <c r="A21" s="67">
        <v>9</v>
      </c>
      <c r="B21" s="119" t="s">
        <v>144</v>
      </c>
      <c r="C21" s="85">
        <v>2011</v>
      </c>
      <c r="D21" s="61">
        <v>40</v>
      </c>
      <c r="E21" s="31" t="s">
        <v>79</v>
      </c>
      <c r="F21" s="61">
        <v>4</v>
      </c>
      <c r="G21" s="34">
        <v>322</v>
      </c>
      <c r="H21" s="34">
        <f>G21*F21</f>
        <v>1288</v>
      </c>
      <c r="I21" s="34">
        <v>12</v>
      </c>
      <c r="J21" s="33">
        <f t="shared" si="1"/>
        <v>32.2</v>
      </c>
      <c r="K21" s="35">
        <v>4</v>
      </c>
      <c r="L21" s="32" t="s">
        <v>27</v>
      </c>
    </row>
    <row r="22" spans="1:12" s="76" customFormat="1" ht="26.25" customHeight="1">
      <c r="A22" s="75"/>
      <c r="B22" s="77" t="s">
        <v>11</v>
      </c>
      <c r="C22" s="78"/>
      <c r="D22" s="81">
        <f>SUM(D13:D21)</f>
        <v>346</v>
      </c>
      <c r="E22" s="62"/>
      <c r="F22" s="35"/>
      <c r="G22" s="35">
        <f>SUM(G13:G21)</f>
        <v>2498</v>
      </c>
      <c r="H22" s="35">
        <f>SUM(H13:H21)</f>
        <v>16572</v>
      </c>
      <c r="I22" s="35">
        <f>SUM(I13:I21)</f>
        <v>108</v>
      </c>
      <c r="J22" s="41">
        <f>SUM(J13:J21)</f>
        <v>435.00124091594677</v>
      </c>
      <c r="K22" s="35"/>
      <c r="L22" s="79"/>
    </row>
    <row r="23" spans="2:12" ht="21" customHeight="1">
      <c r="B23" s="6"/>
      <c r="C23" s="56"/>
      <c r="D23" s="57"/>
      <c r="E23" s="58"/>
      <c r="F23" s="56"/>
      <c r="G23" s="56"/>
      <c r="H23" s="8"/>
      <c r="I23" s="8"/>
      <c r="J23" s="8"/>
      <c r="K23" s="13"/>
      <c r="L23" s="5"/>
    </row>
    <row r="24" spans="1:12" s="4" customFormat="1" ht="21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14"/>
      <c r="L24" s="5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15"/>
      <c r="L25" s="5"/>
    </row>
    <row r="26" spans="1:12" s="4" customFormat="1" ht="15" customHeight="1">
      <c r="A26" s="68"/>
      <c r="B26" s="2"/>
      <c r="C26" s="9"/>
      <c r="D26" s="10"/>
      <c r="E26" s="10"/>
      <c r="F26" s="11"/>
      <c r="G26" s="11"/>
      <c r="H26" s="11"/>
      <c r="I26" s="11"/>
      <c r="J26" s="11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" customFormat="1" ht="22.5" customHeight="1">
      <c r="A39" s="12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I7:I12"/>
    <mergeCell ref="C7:C12"/>
    <mergeCell ref="D7:D12"/>
    <mergeCell ref="L7:L12"/>
    <mergeCell ref="B7:B12"/>
    <mergeCell ref="J7:J12"/>
    <mergeCell ref="C6:K6"/>
    <mergeCell ref="K7:K12"/>
    <mergeCell ref="E7:E12"/>
    <mergeCell ref="F7:F12"/>
    <mergeCell ref="G7:G12"/>
    <mergeCell ref="H7:H12"/>
    <mergeCell ref="B1:M1"/>
    <mergeCell ref="B3:M3"/>
    <mergeCell ref="B4:M4"/>
    <mergeCell ref="C5:K5"/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zoomScalePageLayoutView="0" workbookViewId="0" topLeftCell="A1">
      <selection activeCell="K13" sqref="K13:K21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52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0" customFormat="1" ht="16.5" customHeight="1">
      <c r="A5" s="65"/>
      <c r="B5" s="18" t="s">
        <v>46</v>
      </c>
      <c r="C5" s="144"/>
      <c r="D5" s="122"/>
      <c r="E5" s="122"/>
      <c r="F5" s="122"/>
      <c r="G5" s="122"/>
      <c r="H5" s="122"/>
      <c r="I5" s="122"/>
      <c r="J5" s="122"/>
      <c r="K5" s="122"/>
      <c r="L5" s="122"/>
      <c r="M5" s="19" t="s">
        <v>21</v>
      </c>
    </row>
    <row r="6" spans="2:12" ht="18" customHeight="1" thickBot="1">
      <c r="B6" s="16"/>
      <c r="C6" s="117" t="s">
        <v>16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61" t="s">
        <v>4</v>
      </c>
      <c r="C7" s="164" t="s">
        <v>6</v>
      </c>
      <c r="D7" s="165" t="s">
        <v>7</v>
      </c>
      <c r="E7" s="127" t="s">
        <v>17</v>
      </c>
      <c r="F7" s="164" t="s">
        <v>8</v>
      </c>
      <c r="G7" s="129" t="s">
        <v>15</v>
      </c>
      <c r="H7" s="169" t="s">
        <v>10</v>
      </c>
      <c r="I7" s="161" t="s">
        <v>12</v>
      </c>
      <c r="J7" s="127" t="s">
        <v>9</v>
      </c>
      <c r="K7" s="167" t="s">
        <v>3</v>
      </c>
      <c r="L7" s="159" t="s">
        <v>5</v>
      </c>
    </row>
    <row r="8" spans="1:12" ht="16.5" customHeight="1">
      <c r="A8" s="148"/>
      <c r="B8" s="120"/>
      <c r="C8" s="147"/>
      <c r="D8" s="149"/>
      <c r="E8" s="128"/>
      <c r="F8" s="147"/>
      <c r="G8" s="130"/>
      <c r="H8" s="121"/>
      <c r="I8" s="124"/>
      <c r="J8" s="128"/>
      <c r="K8" s="118"/>
      <c r="L8" s="147"/>
    </row>
    <row r="9" spans="1:12" ht="16.5" customHeight="1">
      <c r="A9" s="148"/>
      <c r="B9" s="120"/>
      <c r="C9" s="147"/>
      <c r="D9" s="149"/>
      <c r="E9" s="128"/>
      <c r="F9" s="147"/>
      <c r="G9" s="130"/>
      <c r="H9" s="121"/>
      <c r="I9" s="124"/>
      <c r="J9" s="128"/>
      <c r="K9" s="118"/>
      <c r="L9" s="147"/>
    </row>
    <row r="10" spans="1:12" ht="16.5" customHeight="1">
      <c r="A10" s="148"/>
      <c r="B10" s="120"/>
      <c r="C10" s="147"/>
      <c r="D10" s="149"/>
      <c r="E10" s="128"/>
      <c r="F10" s="147"/>
      <c r="G10" s="130"/>
      <c r="H10" s="121"/>
      <c r="I10" s="124"/>
      <c r="J10" s="128"/>
      <c r="K10" s="118"/>
      <c r="L10" s="147"/>
    </row>
    <row r="11" spans="1:12" ht="16.5" customHeight="1">
      <c r="A11" s="148"/>
      <c r="B11" s="120"/>
      <c r="C11" s="147"/>
      <c r="D11" s="149"/>
      <c r="E11" s="128"/>
      <c r="F11" s="147"/>
      <c r="G11" s="130"/>
      <c r="H11" s="121"/>
      <c r="I11" s="124"/>
      <c r="J11" s="128"/>
      <c r="K11" s="118"/>
      <c r="L11" s="147"/>
    </row>
    <row r="12" spans="1:12" ht="16.5" customHeight="1">
      <c r="A12" s="158"/>
      <c r="B12" s="162"/>
      <c r="C12" s="160"/>
      <c r="D12" s="166"/>
      <c r="E12" s="128"/>
      <c r="F12" s="160"/>
      <c r="G12" s="130"/>
      <c r="H12" s="170"/>
      <c r="I12" s="163"/>
      <c r="J12" s="128"/>
      <c r="K12" s="168"/>
      <c r="L12" s="160"/>
    </row>
    <row r="13" spans="1:12" s="4" customFormat="1" ht="23.25" customHeight="1">
      <c r="A13" s="67">
        <v>1</v>
      </c>
      <c r="B13" s="36" t="s">
        <v>69</v>
      </c>
      <c r="C13" s="30">
        <v>1977</v>
      </c>
      <c r="D13" s="30">
        <v>72</v>
      </c>
      <c r="E13" s="31" t="s">
        <v>83</v>
      </c>
      <c r="F13" s="34">
        <v>24</v>
      </c>
      <c r="G13" s="34">
        <v>225</v>
      </c>
      <c r="H13" s="34">
        <f aca="true" t="shared" si="0" ref="H13:H21">G13*F13</f>
        <v>5400</v>
      </c>
      <c r="I13" s="34">
        <v>12</v>
      </c>
      <c r="J13" s="33">
        <f aca="true" t="shared" si="1" ref="J13:J21">(F13*G13)/D13</f>
        <v>75</v>
      </c>
      <c r="K13" s="35">
        <v>5</v>
      </c>
      <c r="L13" s="32" t="s">
        <v>14</v>
      </c>
    </row>
    <row r="14" spans="1:12" ht="23.25" customHeight="1">
      <c r="A14" s="67">
        <v>2</v>
      </c>
      <c r="B14" s="36" t="s">
        <v>70</v>
      </c>
      <c r="C14" s="30">
        <v>1990</v>
      </c>
      <c r="D14" s="30">
        <v>99.1</v>
      </c>
      <c r="E14" s="31">
        <v>3</v>
      </c>
      <c r="F14" s="34">
        <v>24</v>
      </c>
      <c r="G14" s="34">
        <v>234</v>
      </c>
      <c r="H14" s="34">
        <f>G14*F14</f>
        <v>5616</v>
      </c>
      <c r="I14" s="34">
        <v>12</v>
      </c>
      <c r="J14" s="33">
        <f>(F14*G14)/D14</f>
        <v>56.670030272452074</v>
      </c>
      <c r="K14" s="35">
        <v>5</v>
      </c>
      <c r="L14" s="32" t="s">
        <v>117</v>
      </c>
    </row>
    <row r="15" spans="1:12" s="4" customFormat="1" ht="22.5" customHeight="1">
      <c r="A15" s="67">
        <v>3</v>
      </c>
      <c r="B15" s="36" t="s">
        <v>66</v>
      </c>
      <c r="C15" s="30">
        <v>1976</v>
      </c>
      <c r="D15" s="37">
        <v>66</v>
      </c>
      <c r="E15" s="31">
        <v>1</v>
      </c>
      <c r="F15" s="34">
        <v>16</v>
      </c>
      <c r="G15" s="34">
        <v>230</v>
      </c>
      <c r="H15" s="34">
        <f t="shared" si="0"/>
        <v>3680</v>
      </c>
      <c r="I15" s="34">
        <v>12</v>
      </c>
      <c r="J15" s="33">
        <f t="shared" si="1"/>
        <v>55.75757575757576</v>
      </c>
      <c r="K15" s="35">
        <v>5</v>
      </c>
      <c r="L15" s="32" t="s">
        <v>14</v>
      </c>
    </row>
    <row r="16" spans="1:12" ht="23.25" customHeight="1">
      <c r="A16" s="67">
        <v>4</v>
      </c>
      <c r="B16" s="36" t="s">
        <v>72</v>
      </c>
      <c r="C16" s="30">
        <v>1998</v>
      </c>
      <c r="D16" s="30">
        <v>77</v>
      </c>
      <c r="E16" s="31">
        <v>2</v>
      </c>
      <c r="F16" s="34">
        <v>16</v>
      </c>
      <c r="G16" s="34">
        <v>240</v>
      </c>
      <c r="H16" s="34">
        <f>G16*F16</f>
        <v>3840</v>
      </c>
      <c r="I16" s="34">
        <v>12</v>
      </c>
      <c r="J16" s="33">
        <f>(F16*G16)/D16</f>
        <v>49.87012987012987</v>
      </c>
      <c r="K16" s="35">
        <v>5</v>
      </c>
      <c r="L16" s="32" t="s">
        <v>14</v>
      </c>
    </row>
    <row r="17" spans="1:12" s="4" customFormat="1" ht="23.25" customHeight="1">
      <c r="A17" s="67">
        <v>5</v>
      </c>
      <c r="B17" s="36" t="s">
        <v>68</v>
      </c>
      <c r="C17" s="30">
        <v>2005</v>
      </c>
      <c r="D17" s="30">
        <v>60.85</v>
      </c>
      <c r="E17" s="31">
        <v>2</v>
      </c>
      <c r="F17" s="34">
        <v>14</v>
      </c>
      <c r="G17" s="34">
        <v>238</v>
      </c>
      <c r="H17" s="34">
        <f t="shared" si="0"/>
        <v>3332</v>
      </c>
      <c r="I17" s="34">
        <v>12</v>
      </c>
      <c r="J17" s="33">
        <f t="shared" si="1"/>
        <v>54.757600657354146</v>
      </c>
      <c r="K17" s="35">
        <v>5</v>
      </c>
      <c r="L17" s="32" t="s">
        <v>13</v>
      </c>
    </row>
    <row r="18" spans="1:12" s="4" customFormat="1" ht="23.25" customHeight="1">
      <c r="A18" s="67">
        <v>6</v>
      </c>
      <c r="B18" s="36" t="s">
        <v>34</v>
      </c>
      <c r="C18" s="30">
        <v>2008</v>
      </c>
      <c r="D18" s="30">
        <v>62.8</v>
      </c>
      <c r="E18" s="31">
        <v>2</v>
      </c>
      <c r="F18" s="34">
        <v>12</v>
      </c>
      <c r="G18" s="34">
        <v>248</v>
      </c>
      <c r="H18" s="34">
        <f t="shared" si="0"/>
        <v>2976</v>
      </c>
      <c r="I18" s="34">
        <v>12</v>
      </c>
      <c r="J18" s="33">
        <f t="shared" si="1"/>
        <v>47.388535031847134</v>
      </c>
      <c r="K18" s="35">
        <v>5</v>
      </c>
      <c r="L18" s="32" t="s">
        <v>13</v>
      </c>
    </row>
    <row r="19" spans="1:12" s="4" customFormat="1" ht="21" customHeight="1">
      <c r="A19" s="67">
        <v>7</v>
      </c>
      <c r="B19" s="36" t="s">
        <v>33</v>
      </c>
      <c r="C19" s="30">
        <v>2007</v>
      </c>
      <c r="D19" s="37">
        <v>62.5</v>
      </c>
      <c r="E19" s="31">
        <v>1</v>
      </c>
      <c r="F19" s="34">
        <v>12</v>
      </c>
      <c r="G19" s="34">
        <v>220</v>
      </c>
      <c r="H19" s="34">
        <f t="shared" si="0"/>
        <v>2640</v>
      </c>
      <c r="I19" s="34">
        <v>12</v>
      </c>
      <c r="J19" s="33">
        <f t="shared" si="1"/>
        <v>42.24</v>
      </c>
      <c r="K19" s="35">
        <v>5</v>
      </c>
      <c r="L19" s="32" t="s">
        <v>13</v>
      </c>
    </row>
    <row r="20" spans="1:12" s="4" customFormat="1" ht="23.25" customHeight="1">
      <c r="A20" s="67">
        <v>8</v>
      </c>
      <c r="B20" s="36" t="s">
        <v>81</v>
      </c>
      <c r="C20" s="30">
        <v>2005</v>
      </c>
      <c r="D20" s="30">
        <v>52</v>
      </c>
      <c r="E20" s="31">
        <v>2</v>
      </c>
      <c r="F20" s="34">
        <v>12</v>
      </c>
      <c r="G20" s="34">
        <v>235</v>
      </c>
      <c r="H20" s="34">
        <f t="shared" si="0"/>
        <v>2820</v>
      </c>
      <c r="I20" s="34">
        <v>12</v>
      </c>
      <c r="J20" s="33">
        <f t="shared" si="1"/>
        <v>54.23076923076923</v>
      </c>
      <c r="K20" s="35">
        <v>5</v>
      </c>
      <c r="L20" s="32" t="s">
        <v>13</v>
      </c>
    </row>
    <row r="21" spans="1:12" ht="23.25" customHeight="1">
      <c r="A21" s="67">
        <v>9</v>
      </c>
      <c r="B21" s="36" t="s">
        <v>74</v>
      </c>
      <c r="C21" s="30">
        <v>2010</v>
      </c>
      <c r="D21" s="30">
        <v>41.9</v>
      </c>
      <c r="E21" s="31" t="s">
        <v>77</v>
      </c>
      <c r="F21" s="34">
        <v>8</v>
      </c>
      <c r="G21" s="34">
        <v>301</v>
      </c>
      <c r="H21" s="34">
        <f t="shared" si="0"/>
        <v>2408</v>
      </c>
      <c r="I21" s="34">
        <v>12</v>
      </c>
      <c r="J21" s="33">
        <f t="shared" si="1"/>
        <v>57.470167064439146</v>
      </c>
      <c r="K21" s="35">
        <v>5</v>
      </c>
      <c r="L21" s="32" t="s">
        <v>80</v>
      </c>
    </row>
    <row r="22" spans="1:12" s="17" customFormat="1" ht="24" customHeight="1">
      <c r="A22" s="69"/>
      <c r="B22" s="77" t="s">
        <v>11</v>
      </c>
      <c r="C22" s="39"/>
      <c r="D22" s="81">
        <f>SUM(D15:D21)</f>
        <v>423.04999999999995</v>
      </c>
      <c r="E22" s="62"/>
      <c r="F22" s="35"/>
      <c r="G22" s="35">
        <f>SUM(G15:G21)</f>
        <v>1712</v>
      </c>
      <c r="H22" s="35">
        <f>SUM(H15:H21)</f>
        <v>21696</v>
      </c>
      <c r="I22" s="35">
        <f>SUM(I15:I21)</f>
        <v>84</v>
      </c>
      <c r="J22" s="41">
        <f>SUM(J15:J21)</f>
        <v>361.7147776121153</v>
      </c>
      <c r="K22" s="35"/>
      <c r="L22" s="79"/>
    </row>
    <row r="23" ht="18" customHeight="1"/>
    <row r="24" spans="1:12" s="4" customFormat="1" ht="24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14"/>
      <c r="L24" s="5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15"/>
      <c r="L25" s="5"/>
    </row>
    <row r="26" spans="1:12" s="4" customFormat="1" ht="15" customHeight="1">
      <c r="A26" s="68"/>
      <c r="B26" s="2"/>
      <c r="C26" s="9"/>
      <c r="D26" s="10"/>
      <c r="E26" s="10"/>
      <c r="F26" s="11"/>
      <c r="G26" s="11"/>
      <c r="H26" s="11"/>
      <c r="I26" s="11"/>
      <c r="J26" s="11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5" customFormat="1" ht="22.5" customHeight="1">
      <c r="A39" s="12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A7:A12"/>
    <mergeCell ref="J7:J12"/>
    <mergeCell ref="C6:K6"/>
    <mergeCell ref="K7:K12"/>
    <mergeCell ref="E7:E12"/>
    <mergeCell ref="F7:F12"/>
    <mergeCell ref="G7:G12"/>
    <mergeCell ref="H7:H12"/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Normal="90" zoomScaleSheetLayoutView="100" zoomScalePageLayoutView="0" workbookViewId="0" topLeftCell="B1">
      <selection activeCell="K13" sqref="K13:K21"/>
    </sheetView>
  </sheetViews>
  <sheetFormatPr defaultColWidth="8.00390625" defaultRowHeight="15.75"/>
  <cols>
    <col min="1" max="1" width="4.375" style="70" customWidth="1"/>
    <col min="2" max="2" width="24.25390625" style="2" customWidth="1"/>
    <col min="3" max="3" width="7.00390625" style="1" customWidth="1"/>
    <col min="4" max="4" width="8.50390625" style="1" customWidth="1"/>
    <col min="5" max="5" width="5.50390625" style="1" customWidth="1"/>
    <col min="6" max="7" width="6.375" style="1" customWidth="1"/>
    <col min="8" max="8" width="8.75390625" style="1" customWidth="1"/>
    <col min="9" max="9" width="11.125" style="1" customWidth="1"/>
    <col min="10" max="10" width="9.1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3" s="24" customFormat="1" ht="15.75" customHeight="1">
      <c r="A1" s="71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24" customFormat="1" ht="15.75">
      <c r="A2" s="66"/>
      <c r="B2" s="137" t="s">
        <v>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4" customFormat="1" ht="15.75" customHeight="1">
      <c r="A3" s="71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72"/>
      <c r="B4" s="151" t="s">
        <v>53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s="20" customFormat="1" ht="33" customHeight="1">
      <c r="A5" s="73"/>
      <c r="B5" s="18" t="s">
        <v>46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9"/>
    </row>
    <row r="6" spans="2:12" ht="38.25" customHeight="1">
      <c r="B6" s="16"/>
      <c r="C6" s="117" t="s">
        <v>59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54" t="s">
        <v>36</v>
      </c>
      <c r="B7" s="124" t="s">
        <v>4</v>
      </c>
      <c r="C7" s="146" t="s">
        <v>6</v>
      </c>
      <c r="D7" s="149" t="s">
        <v>7</v>
      </c>
      <c r="E7" s="121" t="s">
        <v>17</v>
      </c>
      <c r="F7" s="146" t="s">
        <v>8</v>
      </c>
      <c r="G7" s="145" t="s">
        <v>15</v>
      </c>
      <c r="H7" s="145" t="s">
        <v>10</v>
      </c>
      <c r="I7" s="124" t="s">
        <v>12</v>
      </c>
      <c r="J7" s="121" t="s">
        <v>9</v>
      </c>
      <c r="K7" s="118" t="s">
        <v>3</v>
      </c>
      <c r="L7" s="147" t="s">
        <v>5</v>
      </c>
    </row>
    <row r="8" spans="1:12" ht="16.5" customHeight="1">
      <c r="A8" s="154"/>
      <c r="B8" s="120"/>
      <c r="C8" s="147"/>
      <c r="D8" s="149"/>
      <c r="E8" s="121"/>
      <c r="F8" s="147"/>
      <c r="G8" s="145"/>
      <c r="H8" s="121"/>
      <c r="I8" s="124"/>
      <c r="J8" s="121"/>
      <c r="K8" s="118"/>
      <c r="L8" s="147"/>
    </row>
    <row r="9" spans="1:12" ht="16.5" customHeight="1">
      <c r="A9" s="154"/>
      <c r="B9" s="120"/>
      <c r="C9" s="147"/>
      <c r="D9" s="149"/>
      <c r="E9" s="121"/>
      <c r="F9" s="147"/>
      <c r="G9" s="145"/>
      <c r="H9" s="121"/>
      <c r="I9" s="124"/>
      <c r="J9" s="121"/>
      <c r="K9" s="118"/>
      <c r="L9" s="147"/>
    </row>
    <row r="10" spans="1:12" ht="16.5" customHeight="1">
      <c r="A10" s="154"/>
      <c r="B10" s="120"/>
      <c r="C10" s="147"/>
      <c r="D10" s="149"/>
      <c r="E10" s="121"/>
      <c r="F10" s="147"/>
      <c r="G10" s="145"/>
      <c r="H10" s="121"/>
      <c r="I10" s="124"/>
      <c r="J10" s="121"/>
      <c r="K10" s="118"/>
      <c r="L10" s="147"/>
    </row>
    <row r="11" spans="1:12" ht="16.5" customHeight="1">
      <c r="A11" s="154"/>
      <c r="B11" s="120"/>
      <c r="C11" s="147"/>
      <c r="D11" s="149"/>
      <c r="E11" s="121"/>
      <c r="F11" s="147"/>
      <c r="G11" s="145"/>
      <c r="H11" s="121"/>
      <c r="I11" s="124"/>
      <c r="J11" s="121"/>
      <c r="K11" s="118"/>
      <c r="L11" s="147"/>
    </row>
    <row r="12" spans="1:12" ht="16.5" customHeight="1" thickBot="1">
      <c r="A12" s="154"/>
      <c r="B12" s="120"/>
      <c r="C12" s="147"/>
      <c r="D12" s="149"/>
      <c r="E12" s="121"/>
      <c r="F12" s="147"/>
      <c r="G12" s="145"/>
      <c r="H12" s="121"/>
      <c r="I12" s="124"/>
      <c r="J12" s="121"/>
      <c r="K12" s="118"/>
      <c r="L12" s="147"/>
    </row>
    <row r="13" spans="1:12" s="4" customFormat="1" ht="23.25" customHeight="1" thickBot="1">
      <c r="A13" s="74">
        <v>8</v>
      </c>
      <c r="B13" s="89" t="s">
        <v>41</v>
      </c>
      <c r="C13" s="91">
        <v>2006</v>
      </c>
      <c r="D13" s="91">
        <v>87</v>
      </c>
      <c r="E13" s="90">
        <v>2</v>
      </c>
      <c r="F13" s="34">
        <v>22</v>
      </c>
      <c r="G13" s="34">
        <v>203</v>
      </c>
      <c r="H13" s="34">
        <f aca="true" t="shared" si="0" ref="H13:H21">G13*F13</f>
        <v>4466</v>
      </c>
      <c r="I13" s="34">
        <v>12</v>
      </c>
      <c r="J13" s="33">
        <f aca="true" t="shared" si="1" ref="J13:J21">(F13*G13)/D13</f>
        <v>51.333333333333336</v>
      </c>
      <c r="K13" s="35">
        <v>6</v>
      </c>
      <c r="L13" s="32" t="s">
        <v>13</v>
      </c>
    </row>
    <row r="14" spans="1:12" s="4" customFormat="1" ht="21.75" customHeight="1">
      <c r="A14" s="74">
        <v>7</v>
      </c>
      <c r="B14" s="88" t="s">
        <v>25</v>
      </c>
      <c r="C14" s="30">
        <v>2006</v>
      </c>
      <c r="D14" s="30">
        <v>86</v>
      </c>
      <c r="E14" s="90">
        <v>1</v>
      </c>
      <c r="F14" s="34">
        <v>22</v>
      </c>
      <c r="G14" s="34">
        <v>202</v>
      </c>
      <c r="H14" s="34">
        <f t="shared" si="0"/>
        <v>4444</v>
      </c>
      <c r="I14" s="34">
        <v>12</v>
      </c>
      <c r="J14" s="33">
        <f t="shared" si="1"/>
        <v>51.674418604651166</v>
      </c>
      <c r="K14" s="35">
        <v>6</v>
      </c>
      <c r="L14" s="32" t="s">
        <v>13</v>
      </c>
    </row>
    <row r="15" spans="1:12" s="4" customFormat="1" ht="23.25" customHeight="1">
      <c r="A15" s="74">
        <v>6</v>
      </c>
      <c r="B15" s="88" t="s">
        <v>35</v>
      </c>
      <c r="C15" s="30">
        <v>2005</v>
      </c>
      <c r="D15" s="30">
        <v>78</v>
      </c>
      <c r="E15" s="90">
        <v>3</v>
      </c>
      <c r="F15" s="34">
        <v>20</v>
      </c>
      <c r="G15" s="34">
        <v>164</v>
      </c>
      <c r="H15" s="34">
        <f t="shared" si="0"/>
        <v>3280</v>
      </c>
      <c r="I15" s="34">
        <v>12</v>
      </c>
      <c r="J15" s="33">
        <f t="shared" si="1"/>
        <v>42.05128205128205</v>
      </c>
      <c r="K15" s="35">
        <v>6</v>
      </c>
      <c r="L15" s="32" t="s">
        <v>13</v>
      </c>
    </row>
    <row r="16" spans="1:12" s="4" customFormat="1" ht="23.25" customHeight="1" thickBot="1">
      <c r="A16" s="74"/>
      <c r="B16" s="87" t="s">
        <v>62</v>
      </c>
      <c r="C16" s="91">
        <v>2006</v>
      </c>
      <c r="D16" s="91">
        <v>123</v>
      </c>
      <c r="E16" s="90" t="s">
        <v>65</v>
      </c>
      <c r="F16" s="34">
        <v>16</v>
      </c>
      <c r="G16" s="34">
        <v>291</v>
      </c>
      <c r="H16" s="34">
        <f t="shared" si="0"/>
        <v>4656</v>
      </c>
      <c r="I16" s="34">
        <v>12</v>
      </c>
      <c r="J16" s="33">
        <f t="shared" si="1"/>
        <v>37.853658536585364</v>
      </c>
      <c r="K16" s="35">
        <v>6</v>
      </c>
      <c r="L16" s="32" t="s">
        <v>13</v>
      </c>
    </row>
    <row r="17" spans="1:12" s="4" customFormat="1" ht="22.5" customHeight="1">
      <c r="A17" s="74">
        <v>4</v>
      </c>
      <c r="B17" s="88" t="s">
        <v>38</v>
      </c>
      <c r="C17" s="30">
        <v>2008</v>
      </c>
      <c r="D17" s="30">
        <v>49</v>
      </c>
      <c r="E17" s="90" t="s">
        <v>77</v>
      </c>
      <c r="F17" s="34">
        <v>8</v>
      </c>
      <c r="G17" s="34">
        <v>220</v>
      </c>
      <c r="H17" s="34">
        <f t="shared" si="0"/>
        <v>1760</v>
      </c>
      <c r="I17" s="34">
        <v>12</v>
      </c>
      <c r="J17" s="33">
        <f t="shared" si="1"/>
        <v>35.91836734693877</v>
      </c>
      <c r="K17" s="35">
        <v>6</v>
      </c>
      <c r="L17" s="32" t="s">
        <v>13</v>
      </c>
    </row>
    <row r="18" spans="1:12" s="4" customFormat="1" ht="22.5" customHeight="1">
      <c r="A18" s="74">
        <v>2</v>
      </c>
      <c r="B18" s="36" t="s">
        <v>51</v>
      </c>
      <c r="C18" s="30">
        <v>2006</v>
      </c>
      <c r="D18" s="30">
        <v>49</v>
      </c>
      <c r="E18" s="31" t="s">
        <v>77</v>
      </c>
      <c r="F18" s="34">
        <v>10</v>
      </c>
      <c r="G18" s="34">
        <v>174</v>
      </c>
      <c r="H18" s="34">
        <f t="shared" si="0"/>
        <v>1740</v>
      </c>
      <c r="I18" s="34">
        <v>12</v>
      </c>
      <c r="J18" s="33">
        <f t="shared" si="1"/>
        <v>35.51020408163265</v>
      </c>
      <c r="K18" s="35">
        <v>6</v>
      </c>
      <c r="L18" s="32" t="s">
        <v>13</v>
      </c>
    </row>
    <row r="19" spans="1:12" s="4" customFormat="1" ht="21.75" customHeight="1" thickBot="1">
      <c r="A19" s="74">
        <v>3</v>
      </c>
      <c r="B19" s="87" t="s">
        <v>47</v>
      </c>
      <c r="C19" s="91">
        <v>2005</v>
      </c>
      <c r="D19" s="91">
        <v>48</v>
      </c>
      <c r="E19" s="90" t="s">
        <v>77</v>
      </c>
      <c r="F19" s="84">
        <v>8</v>
      </c>
      <c r="G19" s="34">
        <v>200</v>
      </c>
      <c r="H19" s="34">
        <f t="shared" si="0"/>
        <v>1600</v>
      </c>
      <c r="I19" s="34">
        <v>12</v>
      </c>
      <c r="J19" s="33">
        <f t="shared" si="1"/>
        <v>33.333333333333336</v>
      </c>
      <c r="K19" s="35">
        <v>6</v>
      </c>
      <c r="L19" s="32" t="s">
        <v>13</v>
      </c>
    </row>
    <row r="20" spans="1:12" s="4" customFormat="1" ht="23.25" customHeight="1" thickBot="1">
      <c r="A20" s="74"/>
      <c r="B20" s="87" t="s">
        <v>61</v>
      </c>
      <c r="C20" s="91">
        <v>2006</v>
      </c>
      <c r="D20" s="91">
        <v>53</v>
      </c>
      <c r="E20" s="90" t="s">
        <v>77</v>
      </c>
      <c r="F20" s="34">
        <v>12</v>
      </c>
      <c r="G20" s="34">
        <v>168</v>
      </c>
      <c r="H20" s="34">
        <f t="shared" si="0"/>
        <v>2016</v>
      </c>
      <c r="I20" s="34">
        <v>12</v>
      </c>
      <c r="J20" s="33">
        <f t="shared" si="1"/>
        <v>38.0377358490566</v>
      </c>
      <c r="K20" s="35">
        <v>6</v>
      </c>
      <c r="L20" s="32" t="s">
        <v>13</v>
      </c>
    </row>
    <row r="21" spans="1:12" s="4" customFormat="1" ht="23.25" customHeight="1" thickBot="1">
      <c r="A21" s="74">
        <v>9</v>
      </c>
      <c r="B21" s="87" t="s">
        <v>48</v>
      </c>
      <c r="C21" s="91">
        <v>2007</v>
      </c>
      <c r="D21" s="91">
        <v>53</v>
      </c>
      <c r="E21" s="90">
        <v>2</v>
      </c>
      <c r="F21" s="34">
        <v>14</v>
      </c>
      <c r="G21" s="34">
        <v>128</v>
      </c>
      <c r="H21" s="34">
        <f t="shared" si="0"/>
        <v>1792</v>
      </c>
      <c r="I21" s="34">
        <v>12</v>
      </c>
      <c r="J21" s="33">
        <f t="shared" si="1"/>
        <v>33.81132075471698</v>
      </c>
      <c r="K21" s="35">
        <v>6</v>
      </c>
      <c r="L21" s="32" t="s">
        <v>13</v>
      </c>
    </row>
    <row r="22" spans="1:12" s="76" customFormat="1" ht="26.25" customHeight="1">
      <c r="A22" s="80"/>
      <c r="B22" s="77" t="s">
        <v>11</v>
      </c>
      <c r="C22" s="78"/>
      <c r="D22" s="81">
        <f>SUM(D13:D21)</f>
        <v>626</v>
      </c>
      <c r="E22" s="62"/>
      <c r="F22" s="35"/>
      <c r="G22" s="35">
        <f>SUM(G18:G21)</f>
        <v>670</v>
      </c>
      <c r="H22" s="35">
        <f>SUM(H13:H21)</f>
        <v>25754</v>
      </c>
      <c r="I22" s="35">
        <f>SUM(I18:I21)</f>
        <v>48</v>
      </c>
      <c r="J22" s="41">
        <f>SUM(J13:J21)</f>
        <v>359.5236538915302</v>
      </c>
      <c r="K22" s="35"/>
      <c r="L22" s="79"/>
    </row>
    <row r="24" spans="2:12" ht="24" customHeight="1"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14"/>
      <c r="L24" s="5"/>
    </row>
    <row r="25" spans="2:12" ht="29.25" customHeight="1"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15"/>
      <c r="L25" s="5"/>
    </row>
  </sheetData>
  <sheetProtection/>
  <mergeCells count="18">
    <mergeCell ref="J7:J12"/>
    <mergeCell ref="C6:K6"/>
    <mergeCell ref="K7:K12"/>
    <mergeCell ref="C5:L5"/>
    <mergeCell ref="L7:L12"/>
    <mergeCell ref="B1:M1"/>
    <mergeCell ref="B3:M3"/>
    <mergeCell ref="B4:M4"/>
    <mergeCell ref="B2:M2"/>
    <mergeCell ref="A7:A12"/>
    <mergeCell ref="I7:I12"/>
    <mergeCell ref="C7:C12"/>
    <mergeCell ref="D7:D12"/>
    <mergeCell ref="E7:E12"/>
    <mergeCell ref="F7:F12"/>
    <mergeCell ref="G7:G12"/>
    <mergeCell ref="H7:H12"/>
    <mergeCell ref="B7:B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Normal="104" zoomScaleSheetLayoutView="100" workbookViewId="0" topLeftCell="A4">
      <selection activeCell="C6" sqref="C6:K6"/>
    </sheetView>
  </sheetViews>
  <sheetFormatPr defaultColWidth="8.00390625" defaultRowHeight="15.75"/>
  <cols>
    <col min="1" max="1" width="3.0039062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52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0" customFormat="1" ht="16.5" customHeight="1">
      <c r="A5" s="65"/>
      <c r="B5" s="18" t="s">
        <v>46</v>
      </c>
      <c r="C5" s="144"/>
      <c r="D5" s="122"/>
      <c r="E5" s="122"/>
      <c r="F5" s="122"/>
      <c r="G5" s="122"/>
      <c r="H5" s="122"/>
      <c r="I5" s="122"/>
      <c r="J5" s="122"/>
      <c r="K5" s="122"/>
      <c r="L5" s="122"/>
      <c r="M5" s="19" t="s">
        <v>21</v>
      </c>
    </row>
    <row r="6" spans="2:12" ht="18" customHeight="1" thickBot="1">
      <c r="B6" s="16"/>
      <c r="C6" s="117" t="s">
        <v>167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61" t="s">
        <v>4</v>
      </c>
      <c r="C7" s="164" t="s">
        <v>6</v>
      </c>
      <c r="D7" s="165" t="s">
        <v>7</v>
      </c>
      <c r="E7" s="127" t="s">
        <v>17</v>
      </c>
      <c r="F7" s="164" t="s">
        <v>8</v>
      </c>
      <c r="G7" s="129" t="s">
        <v>15</v>
      </c>
      <c r="H7" s="169" t="s">
        <v>10</v>
      </c>
      <c r="I7" s="161" t="s">
        <v>12</v>
      </c>
      <c r="J7" s="127" t="s">
        <v>9</v>
      </c>
      <c r="K7" s="167" t="s">
        <v>3</v>
      </c>
      <c r="L7" s="159" t="s">
        <v>5</v>
      </c>
    </row>
    <row r="8" spans="1:12" ht="16.5" customHeight="1">
      <c r="A8" s="148"/>
      <c r="B8" s="120"/>
      <c r="C8" s="147"/>
      <c r="D8" s="149"/>
      <c r="E8" s="128"/>
      <c r="F8" s="147"/>
      <c r="G8" s="130"/>
      <c r="H8" s="121"/>
      <c r="I8" s="124"/>
      <c r="J8" s="128"/>
      <c r="K8" s="118"/>
      <c r="L8" s="147"/>
    </row>
    <row r="9" spans="1:12" ht="16.5" customHeight="1">
      <c r="A9" s="148"/>
      <c r="B9" s="120"/>
      <c r="C9" s="147"/>
      <c r="D9" s="149"/>
      <c r="E9" s="128"/>
      <c r="F9" s="147"/>
      <c r="G9" s="130"/>
      <c r="H9" s="121"/>
      <c r="I9" s="124"/>
      <c r="J9" s="128"/>
      <c r="K9" s="118"/>
      <c r="L9" s="147"/>
    </row>
    <row r="10" spans="1:12" ht="16.5" customHeight="1">
      <c r="A10" s="148"/>
      <c r="B10" s="120"/>
      <c r="C10" s="147"/>
      <c r="D10" s="149"/>
      <c r="E10" s="128"/>
      <c r="F10" s="147"/>
      <c r="G10" s="130"/>
      <c r="H10" s="121"/>
      <c r="I10" s="124"/>
      <c r="J10" s="128"/>
      <c r="K10" s="118"/>
      <c r="L10" s="147"/>
    </row>
    <row r="11" spans="1:12" ht="16.5" customHeight="1">
      <c r="A11" s="148"/>
      <c r="B11" s="120"/>
      <c r="C11" s="147"/>
      <c r="D11" s="149"/>
      <c r="E11" s="128"/>
      <c r="F11" s="147"/>
      <c r="G11" s="130"/>
      <c r="H11" s="121"/>
      <c r="I11" s="124"/>
      <c r="J11" s="128"/>
      <c r="K11" s="118"/>
      <c r="L11" s="147"/>
    </row>
    <row r="12" spans="1:12" ht="16.5" customHeight="1">
      <c r="A12" s="158"/>
      <c r="B12" s="162"/>
      <c r="C12" s="160"/>
      <c r="D12" s="166"/>
      <c r="E12" s="128"/>
      <c r="F12" s="160"/>
      <c r="G12" s="130"/>
      <c r="H12" s="170"/>
      <c r="I12" s="163"/>
      <c r="J12" s="128"/>
      <c r="K12" s="168"/>
      <c r="L12" s="160"/>
    </row>
    <row r="13" spans="1:12" s="4" customFormat="1" ht="22.5" customHeight="1">
      <c r="A13" s="67">
        <v>1</v>
      </c>
      <c r="B13" s="36" t="s">
        <v>57</v>
      </c>
      <c r="C13" s="30">
        <v>2006</v>
      </c>
      <c r="D13" s="30">
        <v>48</v>
      </c>
      <c r="E13" s="31" t="s">
        <v>77</v>
      </c>
      <c r="F13" s="34">
        <v>12</v>
      </c>
      <c r="G13" s="34">
        <v>200</v>
      </c>
      <c r="H13" s="34">
        <f aca="true" t="shared" si="0" ref="H13:H21">G13*F13</f>
        <v>2400</v>
      </c>
      <c r="I13" s="34">
        <v>12</v>
      </c>
      <c r="J13" s="33">
        <f aca="true" t="shared" si="1" ref="J13:J21">(F13*G13)/D13</f>
        <v>50</v>
      </c>
      <c r="K13" s="35">
        <v>7</v>
      </c>
      <c r="L13" s="32" t="s">
        <v>13</v>
      </c>
    </row>
    <row r="14" spans="1:12" s="4" customFormat="1" ht="22.5" customHeight="1">
      <c r="A14" s="67">
        <v>2</v>
      </c>
      <c r="B14" s="36" t="s">
        <v>84</v>
      </c>
      <c r="C14" s="30">
        <v>2006</v>
      </c>
      <c r="D14" s="37">
        <v>61</v>
      </c>
      <c r="E14" s="31" t="s">
        <v>86</v>
      </c>
      <c r="F14" s="34">
        <v>8</v>
      </c>
      <c r="G14" s="34">
        <v>207</v>
      </c>
      <c r="H14" s="34">
        <f t="shared" si="0"/>
        <v>1656</v>
      </c>
      <c r="I14" s="34">
        <v>12</v>
      </c>
      <c r="J14" s="33">
        <f t="shared" si="1"/>
        <v>27.147540983606557</v>
      </c>
      <c r="K14" s="35">
        <v>7</v>
      </c>
      <c r="L14" s="32" t="s">
        <v>13</v>
      </c>
    </row>
    <row r="15" spans="1:12" s="4" customFormat="1" ht="23.25" customHeight="1">
      <c r="A15" s="67">
        <v>3</v>
      </c>
      <c r="B15" s="36" t="s">
        <v>85</v>
      </c>
      <c r="C15" s="30">
        <v>2008</v>
      </c>
      <c r="D15" s="30">
        <v>42</v>
      </c>
      <c r="E15" s="31" t="s">
        <v>86</v>
      </c>
      <c r="F15" s="34">
        <v>6</v>
      </c>
      <c r="G15" s="34">
        <v>264</v>
      </c>
      <c r="H15" s="34">
        <f t="shared" si="0"/>
        <v>1584</v>
      </c>
      <c r="I15" s="34">
        <v>12</v>
      </c>
      <c r="J15" s="33">
        <f t="shared" si="1"/>
        <v>37.714285714285715</v>
      </c>
      <c r="K15" s="35">
        <v>7</v>
      </c>
      <c r="L15" s="32" t="s">
        <v>13</v>
      </c>
    </row>
    <row r="16" spans="1:12" s="4" customFormat="1" ht="21" customHeight="1">
      <c r="A16" s="67">
        <v>4</v>
      </c>
      <c r="B16" s="36" t="s">
        <v>87</v>
      </c>
      <c r="C16" s="30">
        <v>2007</v>
      </c>
      <c r="D16" s="37">
        <v>44</v>
      </c>
      <c r="E16" s="31" t="s">
        <v>88</v>
      </c>
      <c r="F16" s="34">
        <v>8</v>
      </c>
      <c r="G16" s="34">
        <v>250</v>
      </c>
      <c r="H16" s="34">
        <f t="shared" si="0"/>
        <v>2000</v>
      </c>
      <c r="I16" s="34">
        <v>12</v>
      </c>
      <c r="J16" s="33">
        <f t="shared" si="1"/>
        <v>45.45454545454545</v>
      </c>
      <c r="K16" s="35">
        <v>7</v>
      </c>
      <c r="L16" s="32" t="s">
        <v>13</v>
      </c>
    </row>
    <row r="17" spans="1:12" s="4" customFormat="1" ht="23.25" customHeight="1">
      <c r="A17" s="67">
        <v>5</v>
      </c>
      <c r="B17" s="36" t="s">
        <v>56</v>
      </c>
      <c r="C17" s="30">
        <v>2010</v>
      </c>
      <c r="D17" s="30">
        <v>58</v>
      </c>
      <c r="E17" s="31">
        <v>2</v>
      </c>
      <c r="F17" s="34">
        <v>12</v>
      </c>
      <c r="G17" s="34">
        <v>260</v>
      </c>
      <c r="H17" s="34">
        <f t="shared" si="0"/>
        <v>3120</v>
      </c>
      <c r="I17" s="34">
        <v>12</v>
      </c>
      <c r="J17" s="33">
        <f t="shared" si="1"/>
        <v>53.793103448275865</v>
      </c>
      <c r="K17" s="35">
        <v>7</v>
      </c>
      <c r="L17" s="32" t="s">
        <v>13</v>
      </c>
    </row>
    <row r="18" spans="1:12" s="4" customFormat="1" ht="23.25" customHeight="1">
      <c r="A18" s="67">
        <v>6</v>
      </c>
      <c r="B18" s="36" t="s">
        <v>89</v>
      </c>
      <c r="C18" s="30">
        <v>2007</v>
      </c>
      <c r="D18" s="30">
        <v>54</v>
      </c>
      <c r="E18" s="31" t="s">
        <v>86</v>
      </c>
      <c r="F18" s="34">
        <v>6</v>
      </c>
      <c r="G18" s="34">
        <v>241</v>
      </c>
      <c r="H18" s="34">
        <f t="shared" si="0"/>
        <v>1446</v>
      </c>
      <c r="I18" s="34">
        <v>12</v>
      </c>
      <c r="J18" s="33">
        <f t="shared" si="1"/>
        <v>26.77777777777778</v>
      </c>
      <c r="K18" s="35">
        <v>7</v>
      </c>
      <c r="L18" s="32" t="s">
        <v>13</v>
      </c>
    </row>
    <row r="19" spans="1:12" s="4" customFormat="1" ht="23.25" customHeight="1">
      <c r="A19" s="67">
        <v>7</v>
      </c>
      <c r="B19" s="36" t="s">
        <v>90</v>
      </c>
      <c r="C19" s="30">
        <v>2005</v>
      </c>
      <c r="D19" s="30">
        <v>80</v>
      </c>
      <c r="E19" s="31" t="s">
        <v>77</v>
      </c>
      <c r="F19" s="34">
        <v>12</v>
      </c>
      <c r="G19" s="34">
        <v>240</v>
      </c>
      <c r="H19" s="34">
        <f t="shared" si="0"/>
        <v>2880</v>
      </c>
      <c r="I19" s="34">
        <v>12</v>
      </c>
      <c r="J19" s="33">
        <f t="shared" si="1"/>
        <v>36</v>
      </c>
      <c r="K19" s="35">
        <v>7</v>
      </c>
      <c r="L19" s="32" t="s">
        <v>13</v>
      </c>
    </row>
    <row r="20" spans="1:12" s="4" customFormat="1" ht="23.25" customHeight="1">
      <c r="A20" s="67">
        <v>8</v>
      </c>
      <c r="B20" s="36" t="s">
        <v>91</v>
      </c>
      <c r="C20" s="30">
        <v>2007</v>
      </c>
      <c r="D20" s="30">
        <v>53</v>
      </c>
      <c r="E20" s="31" t="s">
        <v>79</v>
      </c>
      <c r="F20" s="34">
        <v>8</v>
      </c>
      <c r="G20" s="34">
        <v>264</v>
      </c>
      <c r="H20" s="34">
        <f t="shared" si="0"/>
        <v>2112</v>
      </c>
      <c r="I20" s="34">
        <v>12</v>
      </c>
      <c r="J20" s="33">
        <f t="shared" si="1"/>
        <v>39.84905660377358</v>
      </c>
      <c r="K20" s="35">
        <v>7</v>
      </c>
      <c r="L20" s="32" t="s">
        <v>13</v>
      </c>
    </row>
    <row r="21" spans="1:12" s="4" customFormat="1" ht="23.25" customHeight="1">
      <c r="A21" s="67">
        <v>9</v>
      </c>
      <c r="B21" s="36" t="s">
        <v>92</v>
      </c>
      <c r="C21" s="30">
        <v>2007</v>
      </c>
      <c r="D21" s="30">
        <v>54</v>
      </c>
      <c r="E21" s="31" t="s">
        <v>86</v>
      </c>
      <c r="F21" s="34">
        <v>8</v>
      </c>
      <c r="G21" s="34">
        <v>279</v>
      </c>
      <c r="H21" s="34">
        <f t="shared" si="0"/>
        <v>2232</v>
      </c>
      <c r="I21" s="34">
        <v>12</v>
      </c>
      <c r="J21" s="33">
        <f t="shared" si="1"/>
        <v>41.333333333333336</v>
      </c>
      <c r="K21" s="35">
        <v>7</v>
      </c>
      <c r="L21" s="32" t="s">
        <v>13</v>
      </c>
    </row>
    <row r="22" spans="1:12" s="17" customFormat="1" ht="24" customHeight="1">
      <c r="A22" s="69"/>
      <c r="B22" s="77" t="s">
        <v>11</v>
      </c>
      <c r="C22" s="39"/>
      <c r="D22" s="81">
        <f>SUM(D13:D21)</f>
        <v>494</v>
      </c>
      <c r="E22" s="62"/>
      <c r="F22" s="35"/>
      <c r="G22" s="35">
        <f>SUM(G13:G21)</f>
        <v>2205</v>
      </c>
      <c r="H22" s="35">
        <f>SUM(H13:H21)</f>
        <v>19430</v>
      </c>
      <c r="I22" s="35">
        <f>SUM(I13:I21)</f>
        <v>108</v>
      </c>
      <c r="J22" s="33">
        <f>SUM(J13:J21)</f>
        <v>358.0696433155983</v>
      </c>
      <c r="K22" s="35"/>
      <c r="L22" s="79"/>
    </row>
    <row r="23" ht="18" customHeight="1"/>
    <row r="24" spans="1:12" s="4" customFormat="1" ht="24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45"/>
      <c r="L24" s="44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46"/>
      <c r="L25" s="44"/>
    </row>
    <row r="26" spans="1:12" s="4" customFormat="1" ht="15" customHeight="1">
      <c r="A26" s="68"/>
      <c r="B26" s="2"/>
      <c r="C26" s="7"/>
      <c r="D26" s="47"/>
      <c r="E26" s="47"/>
      <c r="F26" s="48"/>
      <c r="G26" s="48"/>
      <c r="H26" s="48"/>
      <c r="I26" s="48"/>
      <c r="J26" s="48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44" customFormat="1" ht="22.5" customHeight="1">
      <c r="A39" s="55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8">
    <mergeCell ref="C5:L5"/>
    <mergeCell ref="L7:L12"/>
    <mergeCell ref="B1:M1"/>
    <mergeCell ref="B3:M3"/>
    <mergeCell ref="B4:M4"/>
    <mergeCell ref="A2:L2"/>
    <mergeCell ref="B7:B12"/>
    <mergeCell ref="I7:I12"/>
    <mergeCell ref="C7:C12"/>
    <mergeCell ref="D7:D12"/>
    <mergeCell ref="A7:A12"/>
    <mergeCell ref="J7:J12"/>
    <mergeCell ref="C6:K6"/>
    <mergeCell ref="K7:K12"/>
    <mergeCell ref="E7:E12"/>
    <mergeCell ref="F7:F12"/>
    <mergeCell ref="G7:G12"/>
    <mergeCell ref="H7:H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104" zoomScaleNormal="104" zoomScaleSheetLayoutView="104" zoomScalePageLayoutView="0" workbookViewId="0" topLeftCell="A1">
      <selection activeCell="K13" sqref="K13:K21"/>
    </sheetView>
  </sheetViews>
  <sheetFormatPr defaultColWidth="8.00390625" defaultRowHeight="15.75"/>
  <cols>
    <col min="1" max="1" width="2.875" style="2" customWidth="1"/>
    <col min="2" max="2" width="23.875" style="2" customWidth="1"/>
    <col min="3" max="3" width="7.875" style="1" customWidth="1"/>
    <col min="4" max="4" width="8.875" style="1" customWidth="1"/>
    <col min="5" max="5" width="5.50390625" style="1" customWidth="1"/>
    <col min="6" max="7" width="6.625" style="1" customWidth="1"/>
    <col min="8" max="8" width="8.125" style="1" customWidth="1"/>
    <col min="9" max="9" width="11.00390625" style="1" customWidth="1"/>
    <col min="10" max="10" width="9.625" style="1" customWidth="1"/>
    <col min="11" max="11" width="4.375" style="3" customWidth="1"/>
    <col min="12" max="12" width="19.75390625" style="1" customWidth="1"/>
    <col min="13" max="16384" width="8.00390625" style="1" customWidth="1"/>
  </cols>
  <sheetData>
    <row r="1" spans="1:13" s="24" customFormat="1" ht="15.75" customHeight="1">
      <c r="A1" s="66"/>
      <c r="B1" s="135" t="s">
        <v>31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2" s="24" customFormat="1" ht="15.7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24" customFormat="1" ht="15.75" customHeight="1">
      <c r="A3" s="66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4" customFormat="1" ht="66" customHeight="1">
      <c r="A4" s="66"/>
      <c r="B4" s="139" t="s">
        <v>49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0" customFormat="1" ht="33" customHeight="1">
      <c r="A5" s="65"/>
      <c r="B5" s="18" t="s">
        <v>46</v>
      </c>
      <c r="C5" s="144"/>
      <c r="D5" s="122"/>
      <c r="E5" s="122"/>
      <c r="F5" s="122"/>
      <c r="G5" s="122"/>
      <c r="H5" s="122"/>
      <c r="I5" s="122"/>
      <c r="J5" s="122"/>
      <c r="K5" s="122"/>
      <c r="L5" s="122"/>
      <c r="M5" s="19" t="s">
        <v>21</v>
      </c>
    </row>
    <row r="6" spans="2:12" ht="42" customHeight="1">
      <c r="B6" s="16"/>
      <c r="C6" s="117" t="s">
        <v>50</v>
      </c>
      <c r="D6" s="117"/>
      <c r="E6" s="117"/>
      <c r="F6" s="117"/>
      <c r="G6" s="117"/>
      <c r="H6" s="117"/>
      <c r="I6" s="117"/>
      <c r="J6" s="117"/>
      <c r="K6" s="117"/>
      <c r="L6" s="29"/>
    </row>
    <row r="7" spans="1:12" ht="16.5" customHeight="1">
      <c r="A7" s="148" t="s">
        <v>36</v>
      </c>
      <c r="B7" s="124" t="s">
        <v>4</v>
      </c>
      <c r="C7" s="146" t="s">
        <v>6</v>
      </c>
      <c r="D7" s="149" t="s">
        <v>7</v>
      </c>
      <c r="E7" s="121" t="s">
        <v>17</v>
      </c>
      <c r="F7" s="146" t="s">
        <v>8</v>
      </c>
      <c r="G7" s="145" t="s">
        <v>15</v>
      </c>
      <c r="H7" s="145" t="s">
        <v>10</v>
      </c>
      <c r="I7" s="124" t="s">
        <v>12</v>
      </c>
      <c r="J7" s="121" t="s">
        <v>9</v>
      </c>
      <c r="K7" s="118" t="s">
        <v>3</v>
      </c>
      <c r="L7" s="147" t="s">
        <v>5</v>
      </c>
    </row>
    <row r="8" spans="1:12" ht="16.5" customHeight="1">
      <c r="A8" s="148"/>
      <c r="B8" s="120"/>
      <c r="C8" s="147"/>
      <c r="D8" s="149"/>
      <c r="E8" s="121"/>
      <c r="F8" s="147"/>
      <c r="G8" s="145"/>
      <c r="H8" s="121"/>
      <c r="I8" s="124"/>
      <c r="J8" s="121"/>
      <c r="K8" s="118"/>
      <c r="L8" s="147"/>
    </row>
    <row r="9" spans="1:12" ht="16.5" customHeight="1">
      <c r="A9" s="148"/>
      <c r="B9" s="120"/>
      <c r="C9" s="147"/>
      <c r="D9" s="149"/>
      <c r="E9" s="121"/>
      <c r="F9" s="147"/>
      <c r="G9" s="145"/>
      <c r="H9" s="121"/>
      <c r="I9" s="124"/>
      <c r="J9" s="121"/>
      <c r="K9" s="118"/>
      <c r="L9" s="147"/>
    </row>
    <row r="10" spans="1:12" ht="16.5" customHeight="1">
      <c r="A10" s="148"/>
      <c r="B10" s="120"/>
      <c r="C10" s="147"/>
      <c r="D10" s="149"/>
      <c r="E10" s="121"/>
      <c r="F10" s="147"/>
      <c r="G10" s="145"/>
      <c r="H10" s="121"/>
      <c r="I10" s="124"/>
      <c r="J10" s="121"/>
      <c r="K10" s="118"/>
      <c r="L10" s="147"/>
    </row>
    <row r="11" spans="1:12" ht="16.5" customHeight="1">
      <c r="A11" s="148"/>
      <c r="B11" s="120"/>
      <c r="C11" s="147"/>
      <c r="D11" s="149"/>
      <c r="E11" s="121"/>
      <c r="F11" s="147"/>
      <c r="G11" s="145"/>
      <c r="H11" s="121"/>
      <c r="I11" s="124"/>
      <c r="J11" s="121"/>
      <c r="K11" s="118"/>
      <c r="L11" s="147"/>
    </row>
    <row r="12" spans="1:12" ht="16.5" customHeight="1">
      <c r="A12" s="148"/>
      <c r="B12" s="120"/>
      <c r="C12" s="147"/>
      <c r="D12" s="149"/>
      <c r="E12" s="121"/>
      <c r="F12" s="147"/>
      <c r="G12" s="145"/>
      <c r="H12" s="121"/>
      <c r="I12" s="124"/>
      <c r="J12" s="121"/>
      <c r="K12" s="118"/>
      <c r="L12" s="147"/>
    </row>
    <row r="13" spans="1:12" s="4" customFormat="1" ht="21.75" customHeight="1">
      <c r="A13" s="67">
        <v>1</v>
      </c>
      <c r="B13" s="82" t="s">
        <v>128</v>
      </c>
      <c r="C13" s="83">
        <v>2011</v>
      </c>
      <c r="D13" s="83">
        <v>32</v>
      </c>
      <c r="E13" s="31"/>
      <c r="F13" s="83">
        <v>4</v>
      </c>
      <c r="G13" s="34">
        <v>290</v>
      </c>
      <c r="H13" s="34">
        <f>G13*F13</f>
        <v>1160</v>
      </c>
      <c r="I13" s="34">
        <v>12</v>
      </c>
      <c r="J13" s="33">
        <f>(F13*G13)/D13</f>
        <v>36.25</v>
      </c>
      <c r="K13" s="35">
        <v>8</v>
      </c>
      <c r="L13" s="32" t="s">
        <v>22</v>
      </c>
    </row>
    <row r="14" spans="1:12" s="4" customFormat="1" ht="23.25" customHeight="1">
      <c r="A14" s="67">
        <v>2</v>
      </c>
      <c r="B14" s="82" t="s">
        <v>129</v>
      </c>
      <c r="C14" s="83">
        <v>2011</v>
      </c>
      <c r="D14" s="83">
        <v>32</v>
      </c>
      <c r="E14" s="31"/>
      <c r="F14" s="83">
        <v>4</v>
      </c>
      <c r="G14" s="34">
        <v>311</v>
      </c>
      <c r="H14" s="34">
        <f aca="true" t="shared" si="0" ref="H14:H21">G14*F14</f>
        <v>1244</v>
      </c>
      <c r="I14" s="34">
        <v>12</v>
      </c>
      <c r="J14" s="33">
        <f aca="true" t="shared" si="1" ref="J14:J21">(F14*G14)/D14</f>
        <v>38.875</v>
      </c>
      <c r="K14" s="35">
        <v>8</v>
      </c>
      <c r="L14" s="32" t="s">
        <v>22</v>
      </c>
    </row>
    <row r="15" spans="1:12" s="4" customFormat="1" ht="23.25" customHeight="1">
      <c r="A15" s="67">
        <v>3</v>
      </c>
      <c r="B15" s="82" t="s">
        <v>130</v>
      </c>
      <c r="C15" s="83">
        <v>2011</v>
      </c>
      <c r="D15" s="83">
        <v>39</v>
      </c>
      <c r="E15" s="31"/>
      <c r="F15" s="83">
        <v>4</v>
      </c>
      <c r="G15" s="34">
        <v>289</v>
      </c>
      <c r="H15" s="34">
        <f t="shared" si="0"/>
        <v>1156</v>
      </c>
      <c r="I15" s="34">
        <v>12</v>
      </c>
      <c r="J15" s="33">
        <f t="shared" si="1"/>
        <v>29.641025641025642</v>
      </c>
      <c r="K15" s="35">
        <v>8</v>
      </c>
      <c r="L15" s="32" t="s">
        <v>22</v>
      </c>
    </row>
    <row r="16" spans="1:12" s="4" customFormat="1" ht="23.25" customHeight="1">
      <c r="A16" s="67">
        <v>4</v>
      </c>
      <c r="B16" s="82" t="s">
        <v>131</v>
      </c>
      <c r="C16" s="83">
        <v>2011</v>
      </c>
      <c r="D16" s="83">
        <v>33</v>
      </c>
      <c r="E16" s="31"/>
      <c r="F16" s="83">
        <v>4</v>
      </c>
      <c r="G16" s="34">
        <v>300</v>
      </c>
      <c r="H16" s="34">
        <f t="shared" si="0"/>
        <v>1200</v>
      </c>
      <c r="I16" s="34">
        <v>12</v>
      </c>
      <c r="J16" s="33">
        <f t="shared" si="1"/>
        <v>36.36363636363637</v>
      </c>
      <c r="K16" s="35">
        <v>8</v>
      </c>
      <c r="L16" s="32" t="s">
        <v>22</v>
      </c>
    </row>
    <row r="17" spans="1:12" s="4" customFormat="1" ht="21" customHeight="1">
      <c r="A17" s="67">
        <v>5</v>
      </c>
      <c r="B17" s="82" t="s">
        <v>132</v>
      </c>
      <c r="C17" s="83">
        <v>2012</v>
      </c>
      <c r="D17" s="83">
        <v>42</v>
      </c>
      <c r="E17" s="31"/>
      <c r="F17" s="83">
        <v>4</v>
      </c>
      <c r="G17" s="34">
        <v>353</v>
      </c>
      <c r="H17" s="34">
        <f t="shared" si="0"/>
        <v>1412</v>
      </c>
      <c r="I17" s="34">
        <v>12</v>
      </c>
      <c r="J17" s="33">
        <f t="shared" si="1"/>
        <v>33.61904761904762</v>
      </c>
      <c r="K17" s="35">
        <v>8</v>
      </c>
      <c r="L17" s="32" t="s">
        <v>22</v>
      </c>
    </row>
    <row r="18" spans="1:12" s="4" customFormat="1" ht="25.5" customHeight="1">
      <c r="A18" s="67">
        <v>6</v>
      </c>
      <c r="B18" s="82" t="s">
        <v>133</v>
      </c>
      <c r="C18" s="83">
        <v>2011</v>
      </c>
      <c r="D18" s="83">
        <v>41</v>
      </c>
      <c r="E18" s="31"/>
      <c r="F18" s="83">
        <v>4</v>
      </c>
      <c r="G18" s="34">
        <v>324</v>
      </c>
      <c r="H18" s="34">
        <f t="shared" si="0"/>
        <v>1296</v>
      </c>
      <c r="I18" s="34">
        <v>12</v>
      </c>
      <c r="J18" s="33">
        <f t="shared" si="1"/>
        <v>31.609756097560975</v>
      </c>
      <c r="K18" s="35">
        <v>8</v>
      </c>
      <c r="L18" s="32" t="s">
        <v>22</v>
      </c>
    </row>
    <row r="19" spans="1:12" s="4" customFormat="1" ht="22.5" customHeight="1">
      <c r="A19" s="67">
        <v>7</v>
      </c>
      <c r="B19" s="82" t="s">
        <v>134</v>
      </c>
      <c r="C19" s="83">
        <v>2011</v>
      </c>
      <c r="D19" s="83">
        <v>27</v>
      </c>
      <c r="E19" s="31"/>
      <c r="F19" s="83">
        <v>4</v>
      </c>
      <c r="G19" s="34">
        <v>369</v>
      </c>
      <c r="H19" s="34">
        <f t="shared" si="0"/>
        <v>1476</v>
      </c>
      <c r="I19" s="34">
        <v>12</v>
      </c>
      <c r="J19" s="33">
        <f t="shared" si="1"/>
        <v>54.666666666666664</v>
      </c>
      <c r="K19" s="35">
        <v>8</v>
      </c>
      <c r="L19" s="32" t="s">
        <v>22</v>
      </c>
    </row>
    <row r="20" spans="1:12" s="4" customFormat="1" ht="23.25" customHeight="1">
      <c r="A20" s="67">
        <v>8</v>
      </c>
      <c r="B20" s="82" t="s">
        <v>135</v>
      </c>
      <c r="C20" s="83">
        <v>2011</v>
      </c>
      <c r="D20" s="83">
        <v>32</v>
      </c>
      <c r="E20" s="31"/>
      <c r="F20" s="83">
        <v>4</v>
      </c>
      <c r="G20" s="40">
        <v>330</v>
      </c>
      <c r="H20" s="34">
        <f t="shared" si="0"/>
        <v>1320</v>
      </c>
      <c r="I20" s="34">
        <v>12</v>
      </c>
      <c r="J20" s="33">
        <f t="shared" si="1"/>
        <v>41.25</v>
      </c>
      <c r="K20" s="35">
        <v>8</v>
      </c>
      <c r="L20" s="32" t="s">
        <v>22</v>
      </c>
    </row>
    <row r="21" spans="1:12" s="4" customFormat="1" ht="23.25" customHeight="1">
      <c r="A21" s="67">
        <v>9</v>
      </c>
      <c r="B21" s="82" t="s">
        <v>136</v>
      </c>
      <c r="C21" s="83">
        <v>2012</v>
      </c>
      <c r="D21" s="83">
        <v>30</v>
      </c>
      <c r="E21" s="31"/>
      <c r="F21" s="83">
        <v>4</v>
      </c>
      <c r="G21" s="34">
        <v>341</v>
      </c>
      <c r="H21" s="34">
        <f t="shared" si="0"/>
        <v>1364</v>
      </c>
      <c r="I21" s="34">
        <v>12</v>
      </c>
      <c r="J21" s="33">
        <f t="shared" si="1"/>
        <v>45.46666666666667</v>
      </c>
      <c r="K21" s="35">
        <v>8</v>
      </c>
      <c r="L21" s="32" t="s">
        <v>22</v>
      </c>
    </row>
    <row r="22" spans="1:12" s="76" customFormat="1" ht="24" customHeight="1">
      <c r="A22" s="75"/>
      <c r="B22" s="77" t="s">
        <v>11</v>
      </c>
      <c r="C22" s="78"/>
      <c r="D22" s="81">
        <f>SUM(D13:D21)</f>
        <v>308</v>
      </c>
      <c r="E22" s="62"/>
      <c r="F22" s="35"/>
      <c r="G22" s="35">
        <f>SUM(G13:G21)</f>
        <v>2907</v>
      </c>
      <c r="H22" s="35">
        <f>SUM(H13:H21)</f>
        <v>11628</v>
      </c>
      <c r="I22" s="35">
        <f>SUM(I13:I21)</f>
        <v>108</v>
      </c>
      <c r="J22" s="41">
        <f>SUM(J13:J21)</f>
        <v>347.7417990546039</v>
      </c>
      <c r="K22" s="35"/>
      <c r="L22" s="79"/>
    </row>
    <row r="23" spans="2:9" ht="18" customHeight="1">
      <c r="B23" s="123"/>
      <c r="C23" s="123"/>
      <c r="D23" s="123"/>
      <c r="E23" s="123"/>
      <c r="F23" s="123"/>
      <c r="G23" s="123"/>
      <c r="H23" s="123"/>
      <c r="I23" s="123"/>
    </row>
    <row r="24" spans="1:12" s="4" customFormat="1" ht="24" customHeight="1">
      <c r="A24" s="68"/>
      <c r="B24" s="51" t="s">
        <v>1</v>
      </c>
      <c r="C24" s="51"/>
      <c r="D24" s="52"/>
      <c r="E24" s="49"/>
      <c r="F24" s="49"/>
      <c r="G24" s="49" t="s">
        <v>2</v>
      </c>
      <c r="H24" s="49"/>
      <c r="I24" s="49"/>
      <c r="J24" s="49"/>
      <c r="K24" s="45"/>
      <c r="L24" s="44"/>
    </row>
    <row r="25" spans="1:12" s="4" customFormat="1" ht="34.5" customHeight="1">
      <c r="A25" s="68"/>
      <c r="B25" s="53" t="s">
        <v>23</v>
      </c>
      <c r="C25" s="54"/>
      <c r="D25" s="54"/>
      <c r="E25" s="54"/>
      <c r="F25" s="50"/>
      <c r="G25" s="50" t="s">
        <v>30</v>
      </c>
      <c r="H25" s="50"/>
      <c r="I25" s="50"/>
      <c r="J25" s="50"/>
      <c r="K25" s="46"/>
      <c r="L25" s="44"/>
    </row>
    <row r="26" spans="1:12" s="4" customFormat="1" ht="15" customHeight="1">
      <c r="A26" s="68"/>
      <c r="B26" s="2"/>
      <c r="C26" s="7"/>
      <c r="D26" s="47"/>
      <c r="E26" s="47"/>
      <c r="F26" s="48"/>
      <c r="G26" s="48"/>
      <c r="H26" s="48"/>
      <c r="I26" s="48"/>
      <c r="J26" s="48"/>
      <c r="K26" s="3"/>
      <c r="L26" s="1"/>
    </row>
    <row r="27" ht="18" customHeight="1"/>
    <row r="28" spans="1:12" s="4" customFormat="1" ht="15" customHeight="1">
      <c r="A28" s="68"/>
      <c r="B28" s="2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ht="18" customHeight="1"/>
    <row r="30" spans="1:12" s="4" customFormat="1" ht="15" customHeight="1">
      <c r="A30" s="68"/>
      <c r="B30" s="2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spans="1:12" s="4" customFormat="1" ht="15" customHeight="1">
      <c r="A31" s="68"/>
      <c r="B31" s="2"/>
      <c r="C31" s="1"/>
      <c r="D31" s="1"/>
      <c r="E31" s="1"/>
      <c r="F31" s="1"/>
      <c r="G31" s="1"/>
      <c r="H31" s="1"/>
      <c r="I31" s="1"/>
      <c r="J31" s="1"/>
      <c r="K31" s="3"/>
      <c r="L31" s="1"/>
    </row>
    <row r="32" spans="1:12" s="4" customFormat="1" ht="12" customHeight="1">
      <c r="A32" s="68"/>
      <c r="B32" s="2"/>
      <c r="C32" s="1"/>
      <c r="D32" s="1"/>
      <c r="E32" s="1"/>
      <c r="F32" s="1"/>
      <c r="G32" s="1"/>
      <c r="H32" s="1"/>
      <c r="I32" s="1"/>
      <c r="J32" s="1"/>
      <c r="K32" s="3"/>
      <c r="L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2" s="44" customFormat="1" ht="22.5" customHeight="1">
      <c r="A39" s="55"/>
      <c r="B39" s="2"/>
      <c r="C39" s="1"/>
      <c r="D39" s="1"/>
      <c r="E39" s="1"/>
      <c r="F39" s="1"/>
      <c r="G39" s="1"/>
      <c r="H39" s="1"/>
      <c r="I39" s="1"/>
      <c r="J39" s="1"/>
      <c r="K39" s="3"/>
      <c r="L39" s="1"/>
    </row>
    <row r="40" ht="22.5" customHeight="1"/>
  </sheetData>
  <sheetProtection/>
  <mergeCells count="19">
    <mergeCell ref="C5:L5"/>
    <mergeCell ref="B23:I23"/>
    <mergeCell ref="B7:B12"/>
    <mergeCell ref="J7:J12"/>
    <mergeCell ref="C6:K6"/>
    <mergeCell ref="K7:K12"/>
    <mergeCell ref="G7:G12"/>
    <mergeCell ref="H7:H12"/>
    <mergeCell ref="F7:F12"/>
    <mergeCell ref="A7:A12"/>
    <mergeCell ref="B1:M1"/>
    <mergeCell ref="B3:M3"/>
    <mergeCell ref="B4:M4"/>
    <mergeCell ref="L7:L12"/>
    <mergeCell ref="I7:I12"/>
    <mergeCell ref="C7:C12"/>
    <mergeCell ref="D7:D12"/>
    <mergeCell ref="E7:E12"/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2021-04-26T10:37:42Z</cp:lastPrinted>
  <dcterms:created xsi:type="dcterms:W3CDTF">2006-09-04T10:43:36Z</dcterms:created>
  <dcterms:modified xsi:type="dcterms:W3CDTF">2021-04-30T08:38:50Z</dcterms:modified>
  <cp:category/>
  <cp:version/>
  <cp:contentType/>
  <cp:contentStatus/>
</cp:coreProperties>
</file>